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1339" documentId="8_{0552DD79-49A0-4C8F-87B3-5E120C8EB1B7}" xr6:coauthVersionLast="47" xr6:coauthVersionMax="47" xr10:uidLastSave="{CE3D59F7-EE86-4960-AB64-3A33A8526049}"/>
  <bookViews>
    <workbookView xWindow="45972" yWindow="-108" windowWidth="46296" windowHeight="26136" xr2:uid="{EB05E069-83D1-4CAA-8166-01324495E9AC}"/>
  </bookViews>
  <sheets>
    <sheet name="Data Management Assessment" sheetId="1" r:id="rId1"/>
    <sheet name="Glossary of Data Term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 l="1"/>
  <c r="I31" i="1"/>
  <c r="I19" i="1"/>
  <c r="I30" i="1"/>
  <c r="I29" i="1"/>
  <c r="I28" i="1"/>
  <c r="I93" i="1"/>
  <c r="I94" i="1"/>
  <c r="I92" i="1"/>
  <c r="I86" i="1"/>
  <c r="I87" i="1"/>
  <c r="I85" i="1"/>
  <c r="I78" i="1"/>
  <c r="I79" i="1"/>
  <c r="I80" i="1"/>
  <c r="I77" i="1"/>
  <c r="I71" i="1"/>
  <c r="I72" i="1"/>
  <c r="I70" i="1"/>
  <c r="I73" i="1" s="1"/>
  <c r="I63" i="1"/>
  <c r="I64" i="1"/>
  <c r="I65" i="1"/>
  <c r="I62" i="1"/>
  <c r="I55" i="1"/>
  <c r="I56" i="1"/>
  <c r="I57" i="1"/>
  <c r="I54" i="1"/>
  <c r="I46" i="1"/>
  <c r="I47" i="1"/>
  <c r="I48" i="1"/>
  <c r="I49" i="1"/>
  <c r="I45" i="1"/>
  <c r="I38" i="1"/>
  <c r="I39" i="1"/>
  <c r="I40" i="1"/>
  <c r="I37" i="1"/>
  <c r="I20" i="1"/>
  <c r="I21" i="1"/>
  <c r="I22" i="1"/>
  <c r="I23" i="1"/>
  <c r="G57" i="1"/>
  <c r="I81" i="1" l="1"/>
  <c r="I66" i="1"/>
  <c r="I58" i="1"/>
  <c r="I50" i="1"/>
  <c r="I41" i="1"/>
  <c r="I95" i="1"/>
  <c r="I88" i="1"/>
  <c r="I33" i="1"/>
  <c r="I24" i="1"/>
  <c r="G45" i="1" l="1"/>
  <c r="G94" i="1"/>
  <c r="G93" i="1"/>
  <c r="G92" i="1"/>
  <c r="G87" i="1"/>
  <c r="G86" i="1"/>
  <c r="G85" i="1"/>
  <c r="G80" i="1"/>
  <c r="G79" i="1"/>
  <c r="G78" i="1"/>
  <c r="G77" i="1"/>
  <c r="G70" i="1"/>
  <c r="G71" i="1"/>
  <c r="G72" i="1"/>
  <c r="G62" i="1"/>
  <c r="G63" i="1"/>
  <c r="G64" i="1"/>
  <c r="G65" i="1"/>
  <c r="G54" i="1"/>
  <c r="G55" i="1"/>
  <c r="G56" i="1"/>
  <c r="G49" i="1"/>
  <c r="G48" i="1"/>
  <c r="G47" i="1"/>
  <c r="G46" i="1"/>
  <c r="G40" i="1"/>
  <c r="G39" i="1"/>
  <c r="G38" i="1"/>
  <c r="G37" i="1"/>
  <c r="G32" i="1"/>
  <c r="G31" i="1"/>
  <c r="G30" i="1"/>
  <c r="G29" i="1"/>
  <c r="G28" i="1"/>
  <c r="G23" i="1"/>
  <c r="G22" i="1"/>
  <c r="G21" i="1"/>
  <c r="G20" i="1"/>
  <c r="G19" i="1"/>
  <c r="G88" i="1" l="1"/>
  <c r="G81" i="1"/>
  <c r="G95" i="1"/>
  <c r="G73" i="1"/>
  <c r="G58" i="1"/>
  <c r="G66" i="1"/>
  <c r="G33" i="1"/>
  <c r="G50" i="1"/>
  <c r="G41" i="1"/>
  <c r="G24" i="1"/>
  <c r="G97" i="1" l="1"/>
  <c r="E99" i="1" s="1"/>
  <c r="E6" i="1" l="1"/>
</calcChain>
</file>

<file path=xl/sharedStrings.xml><?xml version="1.0" encoding="utf-8"?>
<sst xmlns="http://schemas.openxmlformats.org/spreadsheetml/2006/main" count="127" uniqueCount="117">
  <si>
    <t>1. Data Governance</t>
  </si>
  <si>
    <t>3. Data Quality</t>
  </si>
  <si>
    <t>5. Data Use &amp; Analysis</t>
  </si>
  <si>
    <t>8. Compliance &amp; Reporting</t>
  </si>
  <si>
    <t>7. Student Success and Outcomes</t>
  </si>
  <si>
    <t>Is data literacy supported through training and professional development opportunities?</t>
  </si>
  <si>
    <t>Is there an established incident response plan in place that outlines procedures to follow in the case of a data breach or other security incident?</t>
  </si>
  <si>
    <t>Are data submissions reviewed for accuracy and completeness before final reporting or certification of data?</t>
  </si>
  <si>
    <t>2. Data Culture &amp; Literacy</t>
  </si>
  <si>
    <t>Does your organization ensure that the data used in critical decision-making tasks are accurate and reliable?</t>
  </si>
  <si>
    <t>Is there a data quality monitoring and improvement program in place for stakeholders to report data quality issues for review?</t>
  </si>
  <si>
    <t>Are your critical data systems and applications integrated to enable data sharing and exchange?</t>
  </si>
  <si>
    <t>Does your organization use data to systematically inform strategic planning and decision-making processes?</t>
  </si>
  <si>
    <t>Are all employees who handle sensitive data trained on data security best practices and aware of state and federal compliance requirements?</t>
  </si>
  <si>
    <t>Does your organization track student outcomes over time to assess the long-term impact of educational programs and interventions?</t>
  </si>
  <si>
    <t>Is the staffing level of your data team sufficient to meet the current and projected data processing and analysis needs of your organization?</t>
  </si>
  <si>
    <t>Maturity Level</t>
  </si>
  <si>
    <t>Do teachers, counselors, and other relevant stakeholders have access to real-time data that they can use to support student success directly?</t>
  </si>
  <si>
    <t>Terms</t>
  </si>
  <si>
    <t>Are there protocols and processes in place for quickly communicating and correcting any inaccuracies found in reported data?</t>
  </si>
  <si>
    <t>Definitions</t>
  </si>
  <si>
    <t>9. Continuous Improvement &amp; Feedback</t>
  </si>
  <si>
    <t>Does your organization promptly and effectively implement changes in policies or practices based on data analysis and stakeholder feedback?</t>
  </si>
  <si>
    <t>10. Data Team Staffing &amp; Professional Learning</t>
  </si>
  <si>
    <t>Does your organization routinely engage stakeholders in understanding the importance of data in educational outcomes?</t>
  </si>
  <si>
    <t>Does your team or organization regularly review data to identify trends and inform future data strategies?</t>
  </si>
  <si>
    <t>Are data management and analysis skills included in data related job descriptions and hiring criteria?</t>
  </si>
  <si>
    <t>Purpose</t>
  </si>
  <si>
    <t>Data Governance</t>
  </si>
  <si>
    <t>Data Literacy</t>
  </si>
  <si>
    <t>Data Culture</t>
  </si>
  <si>
    <t>Data Quality</t>
  </si>
  <si>
    <t>Level 1 — Initial or Ad Hoc</t>
  </si>
  <si>
    <t>Level 2 — Developing</t>
  </si>
  <si>
    <t>Level 3 — Defined &amp; Formalized</t>
  </si>
  <si>
    <t>Level 4 — Managed &amp; Measured</t>
  </si>
  <si>
    <t>Are there formal processes in place for responding to data requests and inquiries from external entities?</t>
  </si>
  <si>
    <t>4. Information Systems &amp; Data Integration</t>
  </si>
  <si>
    <t>Level 5 — Optimized &amp; Sustainable</t>
  </si>
  <si>
    <t>Data Dictionary</t>
  </si>
  <si>
    <t>The condition of a dataset based on factors such as accuracy, completeness, consistency, reliability, validity, and fitness for purpose. It is a critical aspect of data management, ensuring that the data used for analysis, reporting, and decision-making is reliable and trustworthy.  Data quality is evaluated based on several dimensions, including accuracy, completeness, consistency, validity, uniqueness, and timeliness.</t>
  </si>
  <si>
    <t xml:space="preserve">The collective attitudes, values, and practices within an organization that influence how data is perceived, managed, and utilized. It encompasses the way data is handled, used, and valued across the organization, including aspects such as data governance, security, quality, and literacy. </t>
  </si>
  <si>
    <t>To create an environment where data is valued, trusted, and used effectively to drive business success. Organizations can improve data quality, reduce errors, enhance decision-making, and drive innovation by prioritizing the development of your local data culture.</t>
  </si>
  <si>
    <t>To improve performance by enhancing the quality and speed of decision-making.  Accelerating innovation, leading to tangible business outcomes, while fostering organizational confidence in the data skills and capabilities of personnel.</t>
  </si>
  <si>
    <t>To ensure that data is accurate, complete, consistent, and secure, and that it can be trusted to drive business initiatives, inform decisions, and power digital transformations.</t>
  </si>
  <si>
    <t>Does your organization have procedures in place to ensure that sensitive and confidential data is only accessible to authorized personnel?</t>
  </si>
  <si>
    <t>Are there uniform procedures in place that utilize data analytics to equitably identify students at risk and deploy timely intervention strategies?</t>
  </si>
  <si>
    <t>Are your data management programs and processes reviewed regularly to ensure they remain effective and efficient?</t>
  </si>
  <si>
    <t>6. Data Privacy &amp; Security</t>
  </si>
  <si>
    <t>Metadata</t>
  </si>
  <si>
    <t>A collection of metadata that details the structure, organization, and content of a database, data repository, or information system. It is a centralized repository that contains information about the data elements, such as their names, descriptions, data types, formats, and relationships, as well as the rules for data validation, data security, and data access control. It is also an essential tool for data management that helps to improve data quality, security, analysis, sharing and integration.</t>
  </si>
  <si>
    <t>Data Inventory</t>
  </si>
  <si>
    <t>Data Catalog</t>
  </si>
  <si>
    <t>A tool that helps you find, understand, and use your organization's data. It lists all the available data, provides descriptions, and shows where it is stored, making it easier to search for and access the data you need.</t>
  </si>
  <si>
    <t>Data Integration</t>
  </si>
  <si>
    <t>Data Warehouse</t>
  </si>
  <si>
    <t>The process of unifying data from multiple sources into a consistent view, making it easier to access, manage, and use across an organization. This involves integrating data from various systems, applications, and sources to create an accurate, and up-to-date view of the data, which can then be used for operational, analytical, and business intelligence purposes.</t>
  </si>
  <si>
    <t>A digital repository that stores an organization's critical data from various sources in a structured and standardized format, making it easily accessible for analysis and reporting. It serves as a central hub for your data, and allows for easily integrating information to and from different systems, applications, and external sources.</t>
  </si>
  <si>
    <t>Data Lifecycle</t>
  </si>
  <si>
    <t xml:space="preserve">To make informed decisions, improve operational efficiency, and ensure compliance with laws and regulations. </t>
  </si>
  <si>
    <t>Data Stewardship</t>
  </si>
  <si>
    <t>The process of managing and overseeing an organization's data assets to ensure their quality, security, and fitness for purpose. It involves planning, managing, deploying, and maintaining data assets, as well as ensuring compliance with regulatory and policy obligations.</t>
  </si>
  <si>
    <t>To provide a comprehensive list of data assets within an organization, including their location, usage, and other relevant attributes.</t>
  </si>
  <si>
    <t>CSIS Data Management Assessment</t>
  </si>
  <si>
    <t>Response</t>
  </si>
  <si>
    <t>Do you have essential data management processes codified into desk manuals or standard operating procedures?</t>
  </si>
  <si>
    <t>Are regular data audits conducted to ensure accuracy and consistency across all of your primary organizational data sets and systems?</t>
  </si>
  <si>
    <t>Are there automated processes in place for data collection, processing, and reporting across your business critical data systems?</t>
  </si>
  <si>
    <t>Are there processes in place to ensure that your critical data systems and applications are regularly patched, maintained, and up to date?</t>
  </si>
  <si>
    <t>Is there a formal process and associated metrics in place for measuring the outcomes and effectiveness of data-informed initiatives within your organization?</t>
  </si>
  <si>
    <t>Are regular security audits conducted to identify vulnerabilities in your data management information systems and associated data practices?</t>
  </si>
  <si>
    <t>Data Integrity</t>
  </si>
  <si>
    <t>Your organization leverages data-powered insights to shape strategic decisions and enhance operations. Data management processes are standardized throughout the organization and are consistently evaluated and improved using predetermined metrics.
Your organization excels in advanced data analytics, visualization, predictive modeling, and employs continuous improvement strategies. Robust data security and privacy practices are in place, and you quantitatively assess your data management effectiveness. Data management is deeply woven into strategic planning and decision-making processes. Additionally, your organization is marked by its agility, fostered by a culture of data innovation and sophisticated data governance frameworks.</t>
  </si>
  <si>
    <t xml:space="preserve">Your organization has established and implemented standardized data management policies and procedures across departments. You have a clear governance structure, and your data management practices align with your organizational goals.
Your governance and quality management are mature, and you've centralized and automated your data management processes. Your organization integrates data management into daily operations, embraces data-driven decision-making, and proactively manages data. Additionally, you prioritize data literacy, strategic data asset management, and have data privacy and security protocols in place.
</t>
  </si>
  <si>
    <t xml:space="preserve">Your organization has started to recognize the importance of data management, initiating basic processes and a preliminary governance structure. However, these efforts are not yet fully consistent or widely supported.
You are making strides in governance and quality practices, beginning to formalize data management and introduce standardization and defined roles for data stewardship. Despite this progress, efforts can still be fragmented, and you are just starting to align data strategies with organizational goals, improve data literacy, and structure data privacy and security measures.
</t>
  </si>
  <si>
    <t>Your organization effectively uses data to drive innovation and maintain an operational advantage. Your data management practices are dynamic, continually enhanced by new technologies and methods. The organization is agile, adept at rapidly adapting data strategies to meet evolving compliance demands and capitalize on new opportunities.
You are responsive to new data types, sources, and technologies, maintaining ongoing compliance and data integrity. Your organization represents the pinnacle of data management standards, led by a strong, data-driven culture from the top. You achieve comprehensive data management and integration, leverage advanced analytics, and emphasize continuous improvement and innovation. Your data management practices are thoroughly aligned with, and vital to, meeting your organizational objectives and goals, utilizing emerging technologies, and maintaining adaptive governance to stay at the forefront of innovation.</t>
  </si>
  <si>
    <r>
      <t xml:space="preserve">The ability to read, understand, create, and communicate data as information. Such as, effectively communicating with data to tell a story or make a business case. It encompasses a wide range of data skills within the workforce, from basic data literacy to advanced data science, data engineering, and data analysis. Additionally, an organization's overall outlook on data is also an indicator of data literacy. </t>
    </r>
    <r>
      <rPr>
        <i/>
        <sz val="15"/>
        <color theme="1"/>
        <rFont val="Aptos Narrow"/>
        <family val="2"/>
        <scheme val="minor"/>
      </rPr>
      <t xml:space="preserve">For example, does the organization view it's data as a valuable asset, and do they prioritize resources that support efforts to achieve high quality data? </t>
    </r>
    <r>
      <rPr>
        <sz val="15"/>
        <color theme="1"/>
        <rFont val="Aptos Narrow"/>
        <family val="2"/>
        <scheme val="minor"/>
      </rPr>
      <t xml:space="preserve">
</t>
    </r>
  </si>
  <si>
    <t xml:space="preserve">To ensure that the data used for analysis, reporting, compliance, and decision-making is accurate, complete, consistent, and reliable. This involves implementing a systematic framework that continuously profiles data sources, verifies the quality of data, and corrects errors to maintain high-quality information.
</t>
  </si>
  <si>
    <t xml:space="preserve">To provide a common understanding of the data and its meaning across an organization, ensuring that data is used consistently and accurately. By serving as a centralized reference, it supports better communication, documentation, and compliance within an organization.
</t>
  </si>
  <si>
    <t xml:space="preserve">To quickly find the data you need by maintaining detailed information about the data itself and any associated concerns. It makes data easier to understand by providing details and context. Metadata also helps keep data organized, ensures it meets quality standards, and tracks any changes, making data more reliable and useful.
</t>
  </si>
  <si>
    <t xml:space="preserve">A comprehensive catalog or repository that lists and describes all the data assets within an organization. It serves as a centralized reference that provides critical information about the data, including its location, usage, ownership, and other relevant attributes. A data inventory helps organizations manage, govern, and protect their data assets more effectively.
</t>
  </si>
  <si>
    <t xml:space="preserve">To help people quickly find, understand, and use data within an organization. It provides a searchable list of all available data, with descriptions and details about where the data is stored, making it easier to locate and use the right data for analysis and decision-making.
</t>
  </si>
  <si>
    <t xml:space="preserve">To help provide a unified view of an organization's data, enabling better decision-making, improved operational efficiency, and enhanced business outcomes. It helps to break down data silos, reduce data inconsistencies, and increase data quality, making it easier to access and use data for various business needs.
</t>
  </si>
  <si>
    <t xml:space="preserve">To support business intelligence and business process automations by storing numerous data sets in a single location. Data warehouses are designed to support strategic decision-making by providing a platform for data analysis and reporting, enabling organizations to gain insights into their operations and data trends.
</t>
  </si>
  <si>
    <t xml:space="preserve">The process of managing data from its creation to its eventual destruction, ensuring that it remains accurate, complete, consistent, and secure throughout its entire lifecycle. This involves planning, creating/capturing, managing, using, sharing, and destroying data. How you manage data throughout the data lifecycle has lasting impacts on data quality, security, and compliance.
</t>
  </si>
  <si>
    <t xml:space="preserve">To ensure that an organization's data is well-managed, secure, and of high quality, enabling business users to access and use data in a compatible way. Data stewards play a critical role in this process, focusing on data collection, usage policies, and implementing data usage across an enterprise.
</t>
  </si>
  <si>
    <t xml:space="preserve">To ensure the data is a true representation of the information it is intended to convey. It helps in preventing errors, reducing risks, and building confidence among stakeholders that the data can be trusted for strategic planning, funding, and improving student outcomes.
 </t>
  </si>
  <si>
    <t>Metadata is simply additional information about data that helps you find, understand, and use it effectively. Think of it as a label or a set of notes that describe the data, making it easier to manage. Metadata also supports data sharing and integration by providing clear descriptions and context.</t>
  </si>
  <si>
    <t>Data integrity refers to the accuracy, consistency, and reliability of data throughout its lifecycle. In simpler terms, it means making sure that the data we collect, store, and use is correct, complete, and not unintentionally changed without consideration to its intended use case.</t>
  </si>
  <si>
    <t xml:space="preserve">Your data management methods are in their early stages and not yet formalized. Your processes tend to be more reactive—responding to issues as they arise—rather than being proactive and planned. Data handling is disjointed, with different parts of your organization managing data separately without working together.
You have a limited understanding of how to oversee and ensure the quality of your data. There is often confusion over who is responsible for which data, and the methods for handling data vary widely without consistency. There is also minimal use of technology to aid in data management. The mostly reactive and ad-hoc nature of current data management practices increases your risk of developing insufficient data privacy and security measures.
</t>
  </si>
  <si>
    <t>Section Avg.</t>
  </si>
  <si>
    <t>Somewhat</t>
  </si>
  <si>
    <t>SUM</t>
  </si>
  <si>
    <t>Yes</t>
  </si>
  <si>
    <t>v.1.0.0</t>
  </si>
  <si>
    <t>Does your organization have any written data governance policies or frameworks currently in place?</t>
  </si>
  <si>
    <t>Section notes:</t>
  </si>
  <si>
    <t>Scope:</t>
  </si>
  <si>
    <t>Reason:</t>
  </si>
  <si>
    <t xml:space="preserve">A set of principles, standards, and practices (i.e., framework) that ensure an organization's data is reliable, consistent, and trustworthy. It involves establishing policies, procedures, and data roles/responsibilities necessary for managing data effectively throughout its lifecycle, from creation to disposition.
</t>
  </si>
  <si>
    <r>
      <t xml:space="preserve">Are there designated data governance roles and responsibilities within your organization? </t>
    </r>
    <r>
      <rPr>
        <sz val="12"/>
        <color theme="1"/>
        <rFont val="Aptos Narrow"/>
        <family val="2"/>
        <scheme val="minor"/>
      </rPr>
      <t>(</t>
    </r>
    <r>
      <rPr>
        <i/>
        <sz val="12"/>
        <color theme="1"/>
        <rFont val="Aptos Narrow"/>
        <family val="2"/>
        <scheme val="minor"/>
      </rPr>
      <t>e.g., Data Gov. Committee, Data Owners, Stewards, Custodians etc.</t>
    </r>
    <r>
      <rPr>
        <sz val="12"/>
        <color theme="1"/>
        <rFont val="Aptos Narrow"/>
        <family val="2"/>
        <scheme val="minor"/>
      </rPr>
      <t>)</t>
    </r>
    <r>
      <rPr>
        <sz val="14"/>
        <color theme="1"/>
        <rFont val="Aptos Narrow"/>
        <family val="2"/>
        <scheme val="minor"/>
      </rPr>
      <t xml:space="preserve"> </t>
    </r>
  </si>
  <si>
    <r>
      <t xml:space="preserve">Does your organization maintain metadata </t>
    </r>
    <r>
      <rPr>
        <sz val="13"/>
        <color theme="1"/>
        <rFont val="Aptos Narrow"/>
        <family val="2"/>
        <scheme val="minor"/>
      </rPr>
      <t>(</t>
    </r>
    <r>
      <rPr>
        <i/>
        <sz val="13"/>
        <color theme="1"/>
        <rFont val="Aptos Narrow"/>
        <family val="2"/>
        <scheme val="minor"/>
      </rPr>
      <t>e.g., data catalog or inventory</t>
    </r>
    <r>
      <rPr>
        <sz val="13"/>
        <color theme="1"/>
        <rFont val="Aptos Narrow"/>
        <family val="2"/>
        <scheme val="minor"/>
      </rPr>
      <t>)</t>
    </r>
    <r>
      <rPr>
        <sz val="14"/>
        <color theme="1"/>
        <rFont val="Aptos Narrow"/>
        <family val="2"/>
        <scheme val="minor"/>
      </rPr>
      <t xml:space="preserve"> to track high value organizational data assets?</t>
    </r>
  </si>
  <si>
    <r>
      <t xml:space="preserve">Does your organization have formal mechanisms in place for collecting feedback from data system users </t>
    </r>
    <r>
      <rPr>
        <sz val="13"/>
        <color theme="1"/>
        <rFont val="Aptos Narrow"/>
        <family val="2"/>
        <scheme val="minor"/>
      </rPr>
      <t>(</t>
    </r>
    <r>
      <rPr>
        <i/>
        <sz val="13"/>
        <color theme="1"/>
        <rFont val="Aptos Narrow"/>
        <family val="2"/>
        <scheme val="minor"/>
      </rPr>
      <t>e.g., teachers, administrators</t>
    </r>
    <r>
      <rPr>
        <sz val="13"/>
        <color theme="1"/>
        <rFont val="Aptos Narrow"/>
        <family val="2"/>
        <scheme val="minor"/>
      </rPr>
      <t>)</t>
    </r>
    <r>
      <rPr>
        <sz val="14"/>
        <color theme="1"/>
        <rFont val="Aptos Narrow"/>
        <family val="2"/>
        <scheme val="minor"/>
      </rPr>
      <t xml:space="preserve"> to identify areas of improvement?</t>
    </r>
  </si>
  <si>
    <t>Are regular professional development opportunities provided to data management staff in an effort to enhance their skills in handling and analyzing educational data?</t>
  </si>
  <si>
    <t xml:space="preserve">Is there a process in place for monitoring and enforcing data governance activities?
</t>
  </si>
  <si>
    <t xml:space="preserve">Is data literacy communicated and understood throughout the organization?
</t>
  </si>
  <si>
    <t xml:space="preserve">Are data quality and data integrity considered important priorities by leadership?
</t>
  </si>
  <si>
    <t xml:space="preserve">Are data management achievements and milestones recognized or celebrated?
</t>
  </si>
  <si>
    <t xml:space="preserve">Does your organization have formal data quality standards or policies in place?
</t>
  </si>
  <si>
    <t xml:space="preserve">Does your organization have data backup and disaster recovery plans in place?
</t>
  </si>
  <si>
    <t xml:space="preserve">Is there an established process for integrating new data sources and systems?
</t>
  </si>
  <si>
    <t xml:space="preserve">Is your organization able to meet all regulatory data reporting deadlines consistently?
</t>
  </si>
  <si>
    <t>Are data governance concepts routinely communicated and understood throughout your organization?</t>
  </si>
  <si>
    <r>
      <t xml:space="preserve">The </t>
    </r>
    <r>
      <rPr>
        <b/>
        <sz val="12"/>
        <color theme="2" tint="-0.89999084444715716"/>
        <rFont val="Aptos Display"/>
        <family val="2"/>
        <scheme val="major"/>
      </rPr>
      <t>CSIS Data Management Assessment (CDMA)</t>
    </r>
    <r>
      <rPr>
        <sz val="12"/>
        <color theme="2" tint="-0.89999084444715716"/>
        <rFont val="Aptos Display"/>
        <family val="2"/>
        <scheme val="major"/>
      </rPr>
      <t xml:space="preserve"> consists of 10 categories, each containing 3-5 questions related to modern data management and organizational data governance practices.
The CDMA is a multifaceted tool that can be used to </t>
    </r>
    <r>
      <rPr>
        <b/>
        <sz val="12"/>
        <color theme="2" tint="-0.89999084444715716"/>
        <rFont val="Aptos Display"/>
        <family val="2"/>
        <scheme val="major"/>
      </rPr>
      <t>baseline</t>
    </r>
    <r>
      <rPr>
        <sz val="12"/>
        <color theme="2" tint="-0.89999084444715716"/>
        <rFont val="Aptos Display"/>
        <family val="2"/>
        <scheme val="major"/>
      </rPr>
      <t xml:space="preserve"> and assess</t>
    </r>
    <r>
      <rPr>
        <b/>
        <sz val="12"/>
        <color theme="2" tint="-0.89999084444715716"/>
        <rFont val="Aptos Display"/>
        <family val="2"/>
        <scheme val="major"/>
      </rPr>
      <t xml:space="preserve"> your overall organizational</t>
    </r>
    <r>
      <rPr>
        <sz val="12"/>
        <color theme="2" tint="-0.89999084444715716"/>
        <rFont val="Aptos Display"/>
        <family val="2"/>
        <scheme val="major"/>
      </rPr>
      <t xml:space="preserve"> standing within the various aspects of data management that really matter to California LEAs. The CDMA is a flexible utility that can also be used as an adaptive assessment to </t>
    </r>
    <r>
      <rPr>
        <b/>
        <sz val="12"/>
        <color theme="2" tint="-0.89999084444715716"/>
        <rFont val="Aptos Display"/>
        <family val="2"/>
        <scheme val="major"/>
      </rPr>
      <t>target specific areas of improvement</t>
    </r>
    <r>
      <rPr>
        <sz val="12"/>
        <color theme="2" tint="-0.89999084444715716"/>
        <rFont val="Aptos Display"/>
        <family val="2"/>
        <scheme val="major"/>
      </rPr>
      <t xml:space="preserve"> within your local data management and data governance practices.
Use the '</t>
    </r>
    <r>
      <rPr>
        <b/>
        <sz val="12"/>
        <color theme="2" tint="-0.89999084444715716"/>
        <rFont val="Aptos Display"/>
        <family val="2"/>
        <scheme val="major"/>
      </rPr>
      <t xml:space="preserve">Glossary of Data Terms' </t>
    </r>
    <r>
      <rPr>
        <sz val="12"/>
        <color theme="2" tint="-0.89999084444715716"/>
        <rFont val="Aptos Display"/>
        <family val="2"/>
        <scheme val="major"/>
      </rPr>
      <t>to better understand the associated maturity levels and learn more about some of the most commonly used data management concepts.</t>
    </r>
  </si>
  <si>
    <t>Rev.11/12/24</t>
  </si>
  <si>
    <t>If you need any help with this assessment please reach out to us here.</t>
  </si>
  <si>
    <t>Or you can E-Mail support@fcmat.org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</si>
</sst>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sz val="14"/>
      <color theme="1"/>
      <name val="Aptos Narrow"/>
      <family val="2"/>
      <scheme val="minor"/>
    </font>
    <font>
      <b/>
      <sz val="18"/>
      <color theme="1"/>
      <name val="Aptos Narrow"/>
      <family val="2"/>
      <scheme val="minor"/>
    </font>
    <font>
      <b/>
      <sz val="26"/>
      <color rgb="FF161569"/>
      <name val="Aptos Display"/>
      <family val="2"/>
      <scheme val="major"/>
    </font>
    <font>
      <sz val="12"/>
      <color theme="1"/>
      <name val="Aptos Display"/>
      <family val="2"/>
      <scheme val="major"/>
    </font>
    <font>
      <b/>
      <sz val="14"/>
      <color theme="1"/>
      <name val="Aptos Display"/>
      <family val="2"/>
      <scheme val="major"/>
    </font>
    <font>
      <sz val="12"/>
      <color theme="4" tint="-0.499984740745262"/>
      <name val="Aptos Display"/>
      <family val="2"/>
      <scheme val="major"/>
    </font>
    <font>
      <sz val="16"/>
      <color theme="1"/>
      <name val="Aptos Narrow"/>
      <family val="2"/>
      <scheme val="minor"/>
    </font>
    <font>
      <b/>
      <sz val="20"/>
      <color theme="1"/>
      <name val="Aptos Display"/>
      <family val="2"/>
      <scheme val="major"/>
    </font>
    <font>
      <b/>
      <sz val="14"/>
      <color theme="4" tint="-0.499984740745262"/>
      <name val="Aptos Display"/>
      <family val="2"/>
      <scheme val="major"/>
    </font>
    <font>
      <sz val="18"/>
      <color theme="1"/>
      <name val="Aptos Display"/>
      <family val="2"/>
      <scheme val="major"/>
    </font>
    <font>
      <b/>
      <sz val="28"/>
      <color rgb="FF161569"/>
      <name val="Aptos Display"/>
      <family val="2"/>
      <scheme val="major"/>
    </font>
    <font>
      <sz val="11"/>
      <color theme="1"/>
      <name val="Aptos Display"/>
      <family val="2"/>
      <scheme val="major"/>
    </font>
    <font>
      <b/>
      <sz val="16"/>
      <color theme="4" tint="-0.499984740745262"/>
      <name val="Aptos Narrow"/>
      <family val="2"/>
      <scheme val="minor"/>
    </font>
    <font>
      <sz val="15"/>
      <color theme="1"/>
      <name val="Aptos Narrow"/>
      <family val="2"/>
      <scheme val="minor"/>
    </font>
    <font>
      <sz val="12"/>
      <color theme="1" tint="4.9989318521683403E-2"/>
      <name val="Aptos Display"/>
      <family val="2"/>
      <scheme val="major"/>
    </font>
    <font>
      <u/>
      <sz val="11"/>
      <color theme="10"/>
      <name val="Aptos Narrow"/>
      <family val="2"/>
      <scheme val="minor"/>
    </font>
    <font>
      <sz val="16"/>
      <color theme="4" tint="-0.249977111117893"/>
      <name val="Aptos Narrow"/>
      <family val="2"/>
      <scheme val="minor"/>
    </font>
    <font>
      <i/>
      <sz val="12"/>
      <color theme="1"/>
      <name val="Aptos Narrow"/>
      <family val="2"/>
      <scheme val="minor"/>
    </font>
    <font>
      <sz val="8"/>
      <color theme="1"/>
      <name val="Aptos Narrow"/>
      <family val="2"/>
      <scheme val="minor"/>
    </font>
    <font>
      <i/>
      <sz val="15"/>
      <color theme="1"/>
      <name val="Aptos Narrow"/>
      <family val="2"/>
      <scheme val="minor"/>
    </font>
    <font>
      <b/>
      <sz val="11"/>
      <color rgb="FF168088"/>
      <name val="Aptos Display"/>
      <family val="2"/>
      <scheme val="major"/>
    </font>
    <font>
      <sz val="12"/>
      <color theme="1"/>
      <name val="Aptos Narrow"/>
      <family val="2"/>
      <scheme val="minor"/>
    </font>
    <font>
      <i/>
      <sz val="12"/>
      <color theme="1" tint="0.249977111117893"/>
      <name val="Aptos Narrow"/>
      <family val="2"/>
      <scheme val="minor"/>
    </font>
    <font>
      <b/>
      <sz val="11"/>
      <color theme="1"/>
      <name val="Aptos Narrow"/>
      <family val="2"/>
      <scheme val="minor"/>
    </font>
    <font>
      <b/>
      <sz val="16"/>
      <color theme="1"/>
      <name val="Aptos Narrow"/>
      <family val="2"/>
      <scheme val="minor"/>
    </font>
    <font>
      <b/>
      <sz val="14"/>
      <color theme="4" tint="-0.499984740745262"/>
      <name val="Aptos Narrow"/>
      <family val="2"/>
      <scheme val="minor"/>
    </font>
    <font>
      <b/>
      <sz val="12"/>
      <color theme="4" tint="-0.499984740745262"/>
      <name val="Aptos Display"/>
      <family val="2"/>
      <scheme val="major"/>
    </font>
    <font>
      <sz val="13"/>
      <color theme="1"/>
      <name val="Aptos Narrow"/>
      <family val="2"/>
      <scheme val="minor"/>
    </font>
    <font>
      <i/>
      <sz val="13"/>
      <color theme="1"/>
      <name val="Aptos Narrow"/>
      <family val="2"/>
      <scheme val="minor"/>
    </font>
    <font>
      <sz val="12"/>
      <color theme="2" tint="-0.89999084444715716"/>
      <name val="Aptos Display"/>
      <family val="2"/>
      <scheme val="major"/>
    </font>
    <font>
      <b/>
      <sz val="12"/>
      <color theme="2" tint="-0.89999084444715716"/>
      <name val="Aptos Display"/>
      <family val="2"/>
      <scheme val="major"/>
    </font>
  </fonts>
  <fills count="4">
    <fill>
      <patternFill patternType="none"/>
    </fill>
    <fill>
      <patternFill patternType="gray125"/>
    </fill>
    <fill>
      <patternFill patternType="solid">
        <fgColor theme="0" tint="-4.9989318521683403E-2"/>
        <bgColor indexed="64"/>
      </patternFill>
    </fill>
    <fill>
      <patternFill patternType="solid">
        <fgColor theme="3" tint="9.9978637043366805E-2"/>
        <bgColor indexed="64"/>
      </patternFill>
    </fill>
  </fills>
  <borders count="12">
    <border>
      <left/>
      <right/>
      <top/>
      <bottom/>
      <diagonal/>
    </border>
    <border>
      <left/>
      <right/>
      <top/>
      <bottom style="medium">
        <color indexed="64"/>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bottom style="thin">
        <color indexed="64"/>
      </bottom>
      <diagonal/>
    </border>
    <border>
      <left/>
      <right/>
      <top/>
      <bottom style="thin">
        <color theme="4" tint="-0.499984740745262"/>
      </bottom>
      <diagonal/>
    </border>
    <border>
      <left/>
      <right/>
      <top/>
      <bottom style="hair">
        <color theme="4" tint="-0.499984740745262"/>
      </bottom>
      <diagonal/>
    </border>
    <border>
      <left/>
      <right/>
      <top style="hair">
        <color theme="4" tint="-0.499984740745262"/>
      </top>
      <bottom/>
      <diagonal/>
    </border>
    <border>
      <left/>
      <right/>
      <top style="medium">
        <color theme="0"/>
      </top>
      <bottom style="hair">
        <color theme="4" tint="-0.499984740745262"/>
      </bottom>
      <diagonal/>
    </border>
    <border>
      <left/>
      <right/>
      <top style="hair">
        <color indexed="64"/>
      </top>
      <bottom/>
      <diagonal/>
    </border>
    <border>
      <left/>
      <right/>
      <top/>
      <bottom style="hair">
        <color indexed="64"/>
      </bottom>
      <diagonal/>
    </border>
  </borders>
  <cellStyleXfs count="2">
    <xf numFmtId="0" fontId="0" fillId="0" borderId="0"/>
    <xf numFmtId="0" fontId="16" fillId="0" borderId="0" applyNumberFormat="0" applyFill="0" applyBorder="0" applyAlignment="0" applyProtection="0"/>
  </cellStyleXfs>
  <cellXfs count="60">
    <xf numFmtId="0" fontId="0" fillId="0" borderId="0" xfId="0"/>
    <xf numFmtId="0" fontId="2" fillId="0" borderId="0" xfId="0" applyFont="1"/>
    <xf numFmtId="0" fontId="1" fillId="0" borderId="0" xfId="0" applyFont="1"/>
    <xf numFmtId="0" fontId="0" fillId="0" borderId="0" xfId="0" applyAlignment="1">
      <alignment wrapText="1"/>
    </xf>
    <xf numFmtId="0" fontId="2" fillId="0" borderId="0" xfId="0" applyFont="1" applyAlignment="1">
      <alignment wrapText="1"/>
    </xf>
    <xf numFmtId="0" fontId="1" fillId="0" borderId="0" xfId="0" applyFont="1" applyAlignment="1">
      <alignment vertical="top" wrapText="1"/>
    </xf>
    <xf numFmtId="0" fontId="3" fillId="0" borderId="0" xfId="0" applyFont="1" applyAlignment="1">
      <alignment wrapText="1"/>
    </xf>
    <xf numFmtId="0" fontId="0" fillId="0" borderId="1" xfId="0" applyBorder="1" applyAlignment="1">
      <alignment horizontal="left" vertical="center"/>
    </xf>
    <xf numFmtId="0" fontId="4" fillId="0" borderId="0" xfId="0" applyFont="1" applyAlignment="1">
      <alignment horizontal="center" vertical="top"/>
    </xf>
    <xf numFmtId="0" fontId="5" fillId="0" borderId="0" xfId="0" applyFont="1" applyAlignment="1">
      <alignment horizontal="center" vertical="center"/>
    </xf>
    <xf numFmtId="0" fontId="6" fillId="0" borderId="0" xfId="0" applyFont="1" applyAlignment="1">
      <alignment horizontal="center" vertical="top"/>
    </xf>
    <xf numFmtId="0" fontId="8" fillId="0" borderId="1" xfId="0" applyFont="1" applyBorder="1" applyAlignment="1">
      <alignment horizontal="left" vertical="center"/>
    </xf>
    <xf numFmtId="0" fontId="0" fillId="0" borderId="5" xfId="0" applyBorder="1"/>
    <xf numFmtId="0" fontId="0" fillId="0" borderId="6" xfId="0" applyBorder="1"/>
    <xf numFmtId="0" fontId="1" fillId="0" borderId="0" xfId="0" applyFont="1" applyAlignment="1">
      <alignment wrapText="1"/>
    </xf>
    <xf numFmtId="0" fontId="1" fillId="0" borderId="7" xfId="0" applyFont="1" applyBorder="1" applyAlignment="1">
      <alignment vertical="top" wrapText="1"/>
    </xf>
    <xf numFmtId="0" fontId="5" fillId="0" borderId="8" xfId="0" applyFont="1" applyBorder="1" applyAlignment="1">
      <alignment horizontal="center" vertical="center"/>
    </xf>
    <xf numFmtId="0" fontId="1" fillId="0" borderId="8" xfId="0" applyFont="1" applyBorder="1" applyAlignment="1">
      <alignment wrapText="1"/>
    </xf>
    <xf numFmtId="0" fontId="6" fillId="0" borderId="7" xfId="0" applyFont="1" applyBorder="1" applyAlignment="1">
      <alignment horizontal="center" vertical="top"/>
    </xf>
    <xf numFmtId="0" fontId="9" fillId="0" borderId="8" xfId="0" applyFont="1" applyBorder="1"/>
    <xf numFmtId="0" fontId="0" fillId="0" borderId="8" xfId="0" applyBorder="1" applyAlignment="1">
      <alignment wrapText="1"/>
    </xf>
    <xf numFmtId="0" fontId="7" fillId="0" borderId="0" xfId="0" applyFont="1" applyAlignment="1">
      <alignment horizontal="left" vertical="top"/>
    </xf>
    <xf numFmtId="0" fontId="14" fillId="0" borderId="0" xfId="0" applyFont="1" applyAlignment="1">
      <alignment vertical="top" wrapText="1"/>
    </xf>
    <xf numFmtId="0" fontId="0" fillId="0" borderId="0" xfId="0" applyAlignment="1">
      <alignment vertical="top"/>
    </xf>
    <xf numFmtId="0" fontId="14" fillId="0" borderId="0" xfId="0" applyFont="1" applyAlignment="1">
      <alignment horizontal="left" vertical="top" wrapText="1" indent="1"/>
    </xf>
    <xf numFmtId="0" fontId="13" fillId="0" borderId="0" xfId="0" applyFont="1" applyAlignment="1">
      <alignment horizontal="center" vertical="center"/>
    </xf>
    <xf numFmtId="0" fontId="12" fillId="0" borderId="0" xfId="0" applyFont="1" applyAlignment="1">
      <alignment horizontal="center" vertical="center"/>
    </xf>
    <xf numFmtId="0" fontId="19" fillId="0" borderId="0" xfId="0" applyFont="1"/>
    <xf numFmtId="0" fontId="10" fillId="3" borderId="0" xfId="0" applyFont="1" applyFill="1" applyAlignment="1" applyProtection="1">
      <alignment horizontal="center" vertical="center"/>
      <protection locked="0"/>
    </xf>
    <xf numFmtId="0" fontId="10" fillId="3"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18" fillId="2" borderId="0" xfId="0" applyFont="1" applyFill="1" applyAlignment="1" applyProtection="1">
      <alignment wrapText="1"/>
      <protection locked="0"/>
    </xf>
    <xf numFmtId="0" fontId="17" fillId="0" borderId="0" xfId="0" applyFont="1" applyProtection="1">
      <protection hidden="1"/>
    </xf>
    <xf numFmtId="0" fontId="21" fillId="0" borderId="0" xfId="0" applyFont="1" applyAlignment="1">
      <alignment horizontal="right" wrapText="1" indent="1"/>
    </xf>
    <xf numFmtId="0" fontId="23" fillId="2" borderId="0" xfId="0" applyFont="1" applyFill="1" applyAlignment="1" applyProtection="1">
      <alignment wrapText="1"/>
      <protection locked="0"/>
    </xf>
    <xf numFmtId="0" fontId="15" fillId="0" borderId="0" xfId="0" applyFont="1" applyAlignment="1">
      <alignment horizontal="left" vertical="top" wrapText="1"/>
    </xf>
    <xf numFmtId="0" fontId="25" fillId="0" borderId="0" xfId="0" applyFont="1"/>
    <xf numFmtId="0" fontId="0" fillId="0" borderId="0" xfId="0" applyAlignment="1">
      <alignment horizontal="center"/>
    </xf>
    <xf numFmtId="0" fontId="24" fillId="0" borderId="0" xfId="0" applyFont="1" applyAlignment="1">
      <alignment horizontal="center"/>
    </xf>
    <xf numFmtId="0" fontId="24" fillId="0" borderId="0" xfId="0" applyFont="1" applyAlignment="1">
      <alignment wrapText="1"/>
    </xf>
    <xf numFmtId="0" fontId="0" fillId="0" borderId="5" xfId="0" applyBorder="1" applyAlignment="1">
      <alignment horizontal="center"/>
    </xf>
    <xf numFmtId="0" fontId="1" fillId="0" borderId="10" xfId="0" applyFont="1" applyBorder="1" applyAlignment="1">
      <alignment wrapText="1"/>
    </xf>
    <xf numFmtId="0" fontId="1" fillId="0" borderId="11" xfId="0" applyFont="1" applyBorder="1" applyAlignment="1">
      <alignment vertical="top" wrapText="1"/>
    </xf>
    <xf numFmtId="0" fontId="26" fillId="0" borderId="0" xfId="0" applyFont="1"/>
    <xf numFmtId="0" fontId="27" fillId="0" borderId="0" xfId="0" applyFont="1" applyAlignment="1">
      <alignment horizontal="left"/>
    </xf>
    <xf numFmtId="0" fontId="9" fillId="0" borderId="0" xfId="0" applyFont="1" applyAlignment="1">
      <alignment vertical="top"/>
    </xf>
    <xf numFmtId="0" fontId="2" fillId="0" borderId="0" xfId="0" applyFont="1" applyAlignment="1">
      <alignment vertical="top"/>
    </xf>
    <xf numFmtId="0" fontId="9" fillId="0" borderId="8" xfId="0" applyFont="1" applyBorder="1" applyAlignment="1">
      <alignment vertical="top"/>
    </xf>
    <xf numFmtId="0" fontId="11" fillId="0" borderId="0" xfId="0" applyFont="1" applyAlignment="1">
      <alignment horizontal="center" wrapText="1"/>
    </xf>
    <xf numFmtId="0" fontId="30" fillId="0" borderId="0" xfId="0" applyFont="1" applyAlignment="1">
      <alignment horizontal="left" vertical="top" wrapText="1"/>
    </xf>
    <xf numFmtId="0" fontId="16" fillId="0" borderId="0" xfId="1" applyAlignment="1">
      <alignment horizontal="center" wrapText="1"/>
    </xf>
    <xf numFmtId="0" fontId="16" fillId="0" borderId="0" xfId="1" applyAlignment="1">
      <alignment horizontal="center"/>
    </xf>
    <xf numFmtId="0" fontId="16" fillId="0" borderId="0" xfId="1" applyAlignment="1">
      <alignment horizontal="center" vertical="center" wrapText="1"/>
    </xf>
    <xf numFmtId="0" fontId="0" fillId="0" borderId="0" xfId="0" applyFill="1"/>
  </cellXfs>
  <cellStyles count="2">
    <cellStyle name="Hyperlink" xfId="1" builtinId="8"/>
    <cellStyle name="Normal" xfId="0" builtinId="0"/>
  </cellStyles>
  <dxfs count="34">
    <dxf>
      <fill>
        <patternFill>
          <bgColor rgb="FF00B050"/>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00B050"/>
        </patternFill>
      </fill>
    </dxf>
    <dxf>
      <fill>
        <patternFill>
          <fgColor rgb="FFC00000"/>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ont>
        <strike val="0"/>
        <outline val="0"/>
        <shadow val="0"/>
        <u val="none"/>
        <vertAlign val="baseline"/>
        <sz val="15"/>
        <color theme="1"/>
        <name val="Aptos Narrow"/>
        <family val="2"/>
        <scheme val="minor"/>
      </font>
      <alignment horizontal="general" vertical="top" textRotation="0" wrapText="1" indent="0" justifyLastLine="0" shrinkToFit="0" readingOrder="0"/>
    </dxf>
    <dxf>
      <font>
        <strike val="0"/>
        <outline val="0"/>
        <shadow val="0"/>
        <u val="none"/>
        <vertAlign val="baseline"/>
        <sz val="15"/>
        <color theme="1"/>
        <name val="Aptos Narrow"/>
        <family val="2"/>
        <scheme val="minor"/>
      </font>
      <alignment horizontal="left" vertical="top" textRotation="0" wrapText="1" indent="1" justifyLastLine="0" shrinkToFit="0" readingOrder="0"/>
    </dxf>
    <dxf>
      <font>
        <b/>
        <strike val="0"/>
        <outline val="0"/>
        <shadow val="0"/>
        <u val="none"/>
        <vertAlign val="baseline"/>
        <sz val="16"/>
        <color theme="4" tint="-0.499984740745262"/>
        <name val="Aptos Narrow"/>
        <family val="2"/>
        <scheme val="minor"/>
      </font>
      <alignment horizontal="center" vertical="center" textRotation="0" wrapText="0" indent="0" justifyLastLine="0" shrinkToFit="0" readingOrder="0"/>
    </dxf>
    <dxf>
      <font>
        <strike val="0"/>
        <outline val="0"/>
        <shadow val="0"/>
        <u val="none"/>
        <vertAlign val="baseline"/>
        <color theme="1"/>
        <name val="Aptos Display"/>
        <family val="2"/>
        <scheme val="major"/>
      </font>
      <fill>
        <patternFill patternType="solid">
          <fgColor indexed="64"/>
          <bgColor theme="3" tint="9.9978637043366805E-2"/>
        </patternFill>
      </fill>
      <alignment horizontal="center" vertical="center" textRotation="0" indent="0" justifyLastLine="0" shrinkToFit="0" readingOrder="0"/>
      <protection locked="0" hidden="0"/>
    </dxf>
  </dxfs>
  <tableStyles count="0" defaultTableStyle="TableStyleMedium2" defaultPivotStyle="PivotStyleLight16"/>
  <colors>
    <mruColors>
      <color rgb="FF168088"/>
      <color rgb="FF116369"/>
      <color rgb="FFFF5543"/>
      <color rgb="FF19929B"/>
      <color rgb="FF1615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sis.fcmat.org/data-management/csis-data-management-assessmen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154106</xdr:colOff>
      <xdr:row>0</xdr:row>
      <xdr:rowOff>152400</xdr:rowOff>
    </xdr:from>
    <xdr:to>
      <xdr:col>9</xdr:col>
      <xdr:colOff>919330</xdr:colOff>
      <xdr:row>1</xdr:row>
      <xdr:rowOff>190500</xdr:rowOff>
    </xdr:to>
    <xdr:pic>
      <xdr:nvPicPr>
        <xdr:cNvPr id="8" name="Picture 7" descr="California School Information Services Logo. CSIS, a FCMAT Service.">
          <a:hlinkClick xmlns:r="http://schemas.openxmlformats.org/officeDocument/2006/relationships" r:id="rId1"/>
          <a:extLst>
            <a:ext uri="{FF2B5EF4-FFF2-40B4-BE49-F238E27FC236}">
              <a16:creationId xmlns:a16="http://schemas.microsoft.com/office/drawing/2014/main" id="{88537B1B-3CF5-43F1-8ED3-EAB98A9513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293460" y="152400"/>
          <a:ext cx="2388870" cy="800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CB3CDE-EB7A-49F1-AA04-1642112D0EFB}" name="Table1" displayName="Table1" ref="A1:C18" totalsRowShown="0" headerRowDxfId="33">
  <autoFilter ref="A1:C18" xr:uid="{47CB3CDE-EB7A-49F1-AA04-1642112D0EFB}"/>
  <tableColumns count="3">
    <tableColumn id="1" xr3:uid="{FC0F5417-4E63-46CA-8586-09D575C1D5E3}" name="Terms" dataDxfId="32"/>
    <tableColumn id="2" xr3:uid="{56314D7D-AF9F-4D4B-8588-8DDF5228A542}" name="Definitions" dataDxfId="31"/>
    <tableColumn id="6" xr3:uid="{EAFDA310-C08D-4FE9-AB7A-9D2DE90B897E}" name="Purpose" dataDxfId="3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pport@fcmat.org?subject=CSIS%20Data%20Management%20Assessment" TargetMode="External"/><Relationship Id="rId1" Type="http://schemas.openxmlformats.org/officeDocument/2006/relationships/hyperlink" Target="https://csis.fcmat.org/contact-u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5B3E7-35E7-474F-9B28-B392E907CF8D}">
  <dimension ref="A1:J104"/>
  <sheetViews>
    <sheetView showGridLines="0" tabSelected="1" zoomScale="150" zoomScaleNormal="150" workbookViewId="0">
      <pane ySplit="2" topLeftCell="A3" activePane="bottomLeft" state="frozen"/>
      <selection pane="bottomLeft" activeCell="B4" sqref="B4:B12"/>
    </sheetView>
  </sheetViews>
  <sheetFormatPr defaultColWidth="0" defaultRowHeight="18" x14ac:dyDescent="0.35"/>
  <cols>
    <col min="1" max="1" width="8.88671875" customWidth="1"/>
    <col min="2" max="2" width="90.6640625" style="3" customWidth="1"/>
    <col min="3" max="3" width="3.6640625" style="3" customWidth="1"/>
    <col min="4" max="4" width="0.88671875" style="3" customWidth="1"/>
    <col min="5" max="5" width="23.6640625" style="2" customWidth="1"/>
    <col min="6" max="8" width="11.6640625" hidden="1" customWidth="1"/>
    <col min="9" max="9" width="18.6640625" style="43" hidden="1" customWidth="1"/>
    <col min="10" max="10" width="18.6640625" customWidth="1"/>
    <col min="11" max="16384" width="8.88671875" hidden="1"/>
  </cols>
  <sheetData>
    <row r="1" spans="1:9" ht="60" customHeight="1" x14ac:dyDescent="0.7">
      <c r="B1" s="54" t="s">
        <v>63</v>
      </c>
      <c r="C1" s="6"/>
      <c r="D1" s="6"/>
    </row>
    <row r="2" spans="1:9" ht="25.2" customHeight="1" x14ac:dyDescent="0.35">
      <c r="B2" s="39" t="s">
        <v>94</v>
      </c>
    </row>
    <row r="4" spans="1:9" x14ac:dyDescent="0.35">
      <c r="B4" s="55" t="s">
        <v>113</v>
      </c>
    </row>
    <row r="5" spans="1:9" ht="26.4" thickBot="1" x14ac:dyDescent="0.35">
      <c r="B5" s="55"/>
      <c r="E5" s="11" t="s">
        <v>16</v>
      </c>
      <c r="F5" s="7"/>
    </row>
    <row r="6" spans="1:9" ht="21" x14ac:dyDescent="0.4">
      <c r="B6" s="55"/>
      <c r="E6" s="38" t="str">
        <f>IF(COUNTA(E19:E23,E28:E32,E37:E40,E45:E49,E54:E57,E62:E65,E70:E72,E77:E80,E85:E87,E92:E94)&lt;40,
"Complete for results",
IF(AND(G97&gt;=1,G97&lt;=1.99),"Level 1 - Initial or Ad Hoc",
IF(AND(G97&gt;=2,G97&lt;=2.99),"Level 2 - Developing",
IF(AND(G97&gt;=3,G97&lt;=3.99),"Level 3 - Defined &amp; Formalized",
IF(AND(G97&gt;=4,G97&lt;=4.99),"Level 4 - Managed &amp; Measured",
IF(AND(G97&gt;=5,G97&lt;=7),"Level 5 - Optimized &amp; Sustainable",
"Complete for results"))))))</f>
        <v>Complete for results</v>
      </c>
    </row>
    <row r="7" spans="1:9" x14ac:dyDescent="0.35">
      <c r="B7" s="55"/>
    </row>
    <row r="8" spans="1:9" x14ac:dyDescent="0.35">
      <c r="B8" s="55"/>
    </row>
    <row r="9" spans="1:9" x14ac:dyDescent="0.35">
      <c r="B9" s="55"/>
    </row>
    <row r="10" spans="1:9" x14ac:dyDescent="0.35">
      <c r="B10" s="55"/>
    </row>
    <row r="11" spans="1:9" x14ac:dyDescent="0.35">
      <c r="B11" s="55"/>
    </row>
    <row r="12" spans="1:9" x14ac:dyDescent="0.35">
      <c r="B12" s="55"/>
    </row>
    <row r="13" spans="1:9" ht="13.35" customHeight="1" x14ac:dyDescent="0.35">
      <c r="B13" s="41"/>
    </row>
    <row r="14" spans="1:9" s="2" customFormat="1" x14ac:dyDescent="0.35">
      <c r="A14" s="50" t="s">
        <v>97</v>
      </c>
      <c r="B14" s="40"/>
      <c r="C14" s="14"/>
      <c r="D14" s="14"/>
      <c r="E14" s="49"/>
      <c r="G14"/>
      <c r="H14"/>
      <c r="I14" s="43"/>
    </row>
    <row r="15" spans="1:9" ht="13.35" customHeight="1" x14ac:dyDescent="0.45">
      <c r="A15" s="1"/>
      <c r="E15" s="34"/>
    </row>
    <row r="16" spans="1:9" s="2" customFormat="1" x14ac:dyDescent="0.35">
      <c r="A16" s="50" t="s">
        <v>98</v>
      </c>
      <c r="B16" s="40"/>
      <c r="C16" s="14"/>
      <c r="D16" s="14"/>
      <c r="E16" s="49"/>
      <c r="G16"/>
      <c r="H16"/>
      <c r="I16" s="43"/>
    </row>
    <row r="17" spans="1:10" ht="23.4" x14ac:dyDescent="0.45">
      <c r="A17" s="1"/>
      <c r="E17" s="34"/>
    </row>
    <row r="18" spans="1:10" ht="23.4" x14ac:dyDescent="0.45">
      <c r="A18" s="1" t="s">
        <v>0</v>
      </c>
      <c r="B18" s="45"/>
      <c r="C18" s="45"/>
      <c r="D18" s="45"/>
      <c r="E18" s="42" t="s">
        <v>64</v>
      </c>
      <c r="F18" s="44" t="s">
        <v>93</v>
      </c>
      <c r="G18" s="44" t="s">
        <v>92</v>
      </c>
      <c r="H18" s="44" t="s">
        <v>91</v>
      </c>
      <c r="I18" s="44" t="s">
        <v>90</v>
      </c>
    </row>
    <row r="19" spans="1:10" ht="36.6" thickBot="1" x14ac:dyDescent="0.35">
      <c r="A19" s="10">
        <v>1.1000000000000001</v>
      </c>
      <c r="B19" s="5" t="s">
        <v>112</v>
      </c>
      <c r="C19" s="5"/>
      <c r="D19" s="5"/>
      <c r="E19" s="30"/>
      <c r="F19">
        <v>0.3</v>
      </c>
      <c r="G19">
        <f>IF(E19="Yes", PRODUCT(1, F19), IF(E19="Somewhat", PRODUCT(1, H19), -0.3))</f>
        <v>-0.3</v>
      </c>
      <c r="H19">
        <v>0.2</v>
      </c>
      <c r="I19" s="43">
        <f>IF(E19="Yes",1,IF(E19="Somewhat",0.5,0))</f>
        <v>0</v>
      </c>
    </row>
    <row r="20" spans="1:10" ht="36.6" thickBot="1" x14ac:dyDescent="0.35">
      <c r="A20" s="10">
        <v>1.2</v>
      </c>
      <c r="B20" s="5" t="s">
        <v>95</v>
      </c>
      <c r="C20" s="5"/>
      <c r="D20" s="5"/>
      <c r="E20" s="31"/>
      <c r="F20">
        <v>0.2</v>
      </c>
      <c r="G20">
        <f>IF(E20="Yes", PRODUCT(1, F20), IF(E20="Somewhat", PRODUCT(1, H20), -0.2))</f>
        <v>-0.2</v>
      </c>
      <c r="H20">
        <v>-0.1</v>
      </c>
      <c r="I20" s="43">
        <f t="shared" ref="I20:I23" si="0">IF(E20="Yes",1,IF(E20="Somewhat",0.5,0))</f>
        <v>0</v>
      </c>
    </row>
    <row r="21" spans="1:10" ht="36.6" thickBot="1" x14ac:dyDescent="0.35">
      <c r="A21" s="10">
        <v>1.3</v>
      </c>
      <c r="B21" s="5" t="s">
        <v>100</v>
      </c>
      <c r="C21" s="5"/>
      <c r="D21" s="5"/>
      <c r="E21" s="31"/>
      <c r="F21">
        <v>0.2</v>
      </c>
      <c r="G21">
        <f>IF(E21="Yes", PRODUCT(1, F21), IF(E21="Somewhat", PRODUCT(1, H21), 0))</f>
        <v>0</v>
      </c>
      <c r="H21">
        <v>0.1</v>
      </c>
      <c r="I21" s="43">
        <f t="shared" si="0"/>
        <v>0</v>
      </c>
    </row>
    <row r="22" spans="1:10" ht="36.6" thickBot="1" x14ac:dyDescent="0.35">
      <c r="A22" s="10">
        <v>1.4</v>
      </c>
      <c r="B22" s="5" t="s">
        <v>104</v>
      </c>
      <c r="C22" s="5"/>
      <c r="D22" s="5"/>
      <c r="E22" s="31"/>
      <c r="F22">
        <v>0.2</v>
      </c>
      <c r="G22">
        <f>IF(E22="Yes", PRODUCT(1, F22), IF(E22="Somewhat", PRODUCT(1, H22), 0))</f>
        <v>0</v>
      </c>
      <c r="H22">
        <v>0.1</v>
      </c>
      <c r="I22" s="43">
        <f t="shared" si="0"/>
        <v>0</v>
      </c>
    </row>
    <row r="23" spans="1:10" s="13" customFormat="1" ht="36" x14ac:dyDescent="0.3">
      <c r="A23" s="18">
        <v>1.5</v>
      </c>
      <c r="B23" s="15" t="s">
        <v>65</v>
      </c>
      <c r="C23" s="15"/>
      <c r="D23" s="5"/>
      <c r="E23" s="32"/>
      <c r="F23" s="13">
        <v>0.1</v>
      </c>
      <c r="G23" s="13">
        <f>IF(E23="Yes", PRODUCT(1, F23), IF(E23="Somewhat", PRODUCT(1, H23), 0))</f>
        <v>0</v>
      </c>
      <c r="H23" s="12">
        <v>0</v>
      </c>
      <c r="I23" s="46">
        <f t="shared" si="0"/>
        <v>0</v>
      </c>
      <c r="J23"/>
    </row>
    <row r="24" spans="1:10" s="2" customFormat="1" x14ac:dyDescent="0.35">
      <c r="A24" s="51" t="s">
        <v>96</v>
      </c>
      <c r="B24" s="14"/>
      <c r="C24" s="14"/>
      <c r="D24" s="47"/>
      <c r="E24" s="33"/>
      <c r="G24">
        <f>SUM(G19:G23)</f>
        <v>-0.5</v>
      </c>
      <c r="H24"/>
      <c r="I24" s="43">
        <f>AVERAGE(I19:I23)</f>
        <v>0</v>
      </c>
    </row>
    <row r="25" spans="1:10" ht="23.4" x14ac:dyDescent="0.3">
      <c r="A25" s="52"/>
      <c r="B25" s="37"/>
      <c r="E25" s="34"/>
    </row>
    <row r="26" spans="1:10" ht="23.4" x14ac:dyDescent="0.3">
      <c r="A26" s="52"/>
      <c r="E26" s="34"/>
    </row>
    <row r="27" spans="1:10" ht="23.4" x14ac:dyDescent="0.3">
      <c r="A27" s="52" t="s">
        <v>8</v>
      </c>
      <c r="E27" s="34"/>
    </row>
    <row r="28" spans="1:10" ht="36.6" thickBot="1" x14ac:dyDescent="0.35">
      <c r="A28" s="10">
        <v>2.1</v>
      </c>
      <c r="B28" s="5" t="s">
        <v>24</v>
      </c>
      <c r="C28" s="5"/>
      <c r="D28" s="5"/>
      <c r="E28" s="35"/>
      <c r="F28">
        <v>0.1</v>
      </c>
      <c r="G28">
        <f>IF(E28="Yes", PRODUCT(1, F28), IF(E28="Somewhat", PRODUCT(1, H28), 0))</f>
        <v>0</v>
      </c>
      <c r="H28">
        <v>0.05</v>
      </c>
      <c r="I28" s="43">
        <f>IF(E28="Yes", 1, IF(E28="Somewhat", 0.5, 0))</f>
        <v>0</v>
      </c>
    </row>
    <row r="29" spans="1:10" ht="36.6" thickBot="1" x14ac:dyDescent="0.35">
      <c r="A29" s="10">
        <v>2.2000000000000002</v>
      </c>
      <c r="B29" s="5" t="s">
        <v>105</v>
      </c>
      <c r="C29" s="5"/>
      <c r="D29" s="5"/>
      <c r="E29" s="30"/>
      <c r="F29">
        <v>0.1</v>
      </c>
      <c r="G29">
        <f>IF(E29="Yes", PRODUCT(1, F29), IF(E29="Somewhat", PRODUCT(1, H29), 0))</f>
        <v>0</v>
      </c>
      <c r="H29">
        <v>0</v>
      </c>
      <c r="I29" s="43">
        <f>IF(E29="Yes", 1, IF(E29="Somewhat", 0.5, 0))</f>
        <v>0</v>
      </c>
    </row>
    <row r="30" spans="1:10" ht="36.6" thickBot="1" x14ac:dyDescent="0.35">
      <c r="A30" s="10">
        <v>2.2999999999999998</v>
      </c>
      <c r="B30" s="5" t="s">
        <v>107</v>
      </c>
      <c r="C30" s="5"/>
      <c r="D30" s="5"/>
      <c r="E30" s="31"/>
      <c r="F30">
        <v>0.1</v>
      </c>
      <c r="G30">
        <f>IF(E30="Yes", PRODUCT(1, F30), IF(E30="Somewhat", PRODUCT(1, H30), 0))</f>
        <v>0</v>
      </c>
      <c r="H30">
        <v>0.05</v>
      </c>
      <c r="I30" s="43">
        <f>IF(E30="Yes", 1, IF(E30="Somewhat", 0.5, 0))</f>
        <v>0</v>
      </c>
    </row>
    <row r="31" spans="1:10" ht="36.6" thickBot="1" x14ac:dyDescent="0.35">
      <c r="A31" s="10">
        <v>2.4</v>
      </c>
      <c r="B31" s="5" t="s">
        <v>106</v>
      </c>
      <c r="C31" s="5"/>
      <c r="D31" s="5"/>
      <c r="E31" s="30"/>
      <c r="F31">
        <v>0.1</v>
      </c>
      <c r="G31">
        <f>IF(E31="Yes", PRODUCT(1, F31), IF(E31="Somewhat", PRODUCT(1, H31), 0))</f>
        <v>0</v>
      </c>
      <c r="H31">
        <v>0.05</v>
      </c>
      <c r="I31" s="43">
        <f>IF(E31="Yes", 1, IF(E31="Somewhat", 0.5, 0))</f>
        <v>0</v>
      </c>
    </row>
    <row r="32" spans="1:10" s="13" customFormat="1" ht="36" x14ac:dyDescent="0.3">
      <c r="A32" s="10">
        <v>2.5</v>
      </c>
      <c r="B32" s="5" t="s">
        <v>5</v>
      </c>
      <c r="C32" s="5"/>
      <c r="D32" s="5"/>
      <c r="E32" s="32"/>
      <c r="F32" s="13">
        <v>0.1</v>
      </c>
      <c r="G32" s="13">
        <f>IF(E32="Yes", PRODUCT(1, F32), IF(E32="Somewhat", PRODUCT(1, H32), 0))</f>
        <v>0</v>
      </c>
      <c r="H32" s="12">
        <v>0.05</v>
      </c>
      <c r="I32" s="46">
        <f>IF(E32="Yes", 1, IF(E32="Somewhat", 0.5, 0))</f>
        <v>0</v>
      </c>
      <c r="J32"/>
    </row>
    <row r="33" spans="1:10" s="2" customFormat="1" x14ac:dyDescent="0.35">
      <c r="A33" s="53" t="s">
        <v>96</v>
      </c>
      <c r="B33" s="17"/>
      <c r="C33" s="17"/>
      <c r="D33" s="17"/>
      <c r="E33" s="33"/>
      <c r="G33">
        <f>SUM(G28:G32)</f>
        <v>0</v>
      </c>
      <c r="H33"/>
      <c r="I33" s="43">
        <f>AVERAGE(I28:I32)</f>
        <v>0</v>
      </c>
    </row>
    <row r="34" spans="1:10" ht="23.4" x14ac:dyDescent="0.3">
      <c r="A34" s="52"/>
      <c r="B34" s="37"/>
      <c r="E34" s="34"/>
    </row>
    <row r="35" spans="1:10" ht="23.4" x14ac:dyDescent="0.3">
      <c r="A35" s="52"/>
      <c r="E35" s="34"/>
    </row>
    <row r="36" spans="1:10" ht="23.4" x14ac:dyDescent="0.3">
      <c r="A36" s="52" t="s">
        <v>1</v>
      </c>
      <c r="E36" s="34"/>
    </row>
    <row r="37" spans="1:10" ht="36.6" thickBot="1" x14ac:dyDescent="0.35">
      <c r="A37" s="10">
        <v>3.1</v>
      </c>
      <c r="B37" s="5" t="s">
        <v>66</v>
      </c>
      <c r="C37" s="5"/>
      <c r="D37" s="5"/>
      <c r="E37" s="30"/>
      <c r="F37">
        <v>0.2</v>
      </c>
      <c r="G37">
        <f>IF(E37="Yes", PRODUCT(1, F37), IF(E37="Somewhat", PRODUCT(1, H37), 0))</f>
        <v>0</v>
      </c>
      <c r="H37">
        <v>0.1</v>
      </c>
      <c r="I37" s="43">
        <f>IF(E37="Yes", 1, IF(E37="Somewhat", 0.5, 0))</f>
        <v>0</v>
      </c>
    </row>
    <row r="38" spans="1:10" ht="36.6" thickBot="1" x14ac:dyDescent="0.35">
      <c r="A38" s="10">
        <v>3.2</v>
      </c>
      <c r="B38" s="5" t="s">
        <v>9</v>
      </c>
      <c r="C38" s="5"/>
      <c r="D38" s="5"/>
      <c r="E38" s="32"/>
      <c r="F38">
        <v>0.1</v>
      </c>
      <c r="G38">
        <f>IF(E38="Yes", PRODUCT(1, F38), IF(E38="Somewhat", PRODUCT(1, H38), 0))</f>
        <v>0</v>
      </c>
      <c r="H38">
        <v>0.05</v>
      </c>
      <c r="I38" s="43">
        <f t="shared" ref="I38:I40" si="1">IF(E38="Yes", 1, IF(E38="Somewhat", 0.5, 0))</f>
        <v>0</v>
      </c>
    </row>
    <row r="39" spans="1:10" ht="36.6" thickBot="1" x14ac:dyDescent="0.35">
      <c r="A39" s="10">
        <v>3.3</v>
      </c>
      <c r="B39" s="5" t="s">
        <v>10</v>
      </c>
      <c r="C39" s="5"/>
      <c r="D39" s="5"/>
      <c r="E39" s="31"/>
      <c r="F39">
        <v>0.2</v>
      </c>
      <c r="G39">
        <f>IF(E39="Yes", PRODUCT(1, F39), IF(E39="Somewhat", PRODUCT(1, H39), 0))</f>
        <v>0</v>
      </c>
      <c r="H39">
        <v>0.05</v>
      </c>
      <c r="I39" s="43">
        <f t="shared" si="1"/>
        <v>0</v>
      </c>
    </row>
    <row r="40" spans="1:10" s="13" customFormat="1" ht="36" x14ac:dyDescent="0.3">
      <c r="A40" s="18">
        <v>3.4</v>
      </c>
      <c r="B40" s="5" t="s">
        <v>108</v>
      </c>
      <c r="C40" s="15"/>
      <c r="D40" s="48"/>
      <c r="E40" s="30"/>
      <c r="F40" s="13">
        <v>0.3</v>
      </c>
      <c r="G40" s="13">
        <f>IF(E40="Yes", PRODUCT(1, F40), IF(E40="Somewhat", PRODUCT(1, H40), -0.1))</f>
        <v>-0.1</v>
      </c>
      <c r="H40" s="12">
        <v>0</v>
      </c>
      <c r="I40" s="46">
        <f t="shared" si="1"/>
        <v>0</v>
      </c>
      <c r="J40"/>
    </row>
    <row r="41" spans="1:10" s="2" customFormat="1" x14ac:dyDescent="0.35">
      <c r="A41" s="51" t="s">
        <v>96</v>
      </c>
      <c r="B41" s="17"/>
      <c r="C41" s="14"/>
      <c r="D41" s="14"/>
      <c r="E41" s="33"/>
      <c r="G41">
        <f>SUM(G37:G40)</f>
        <v>-0.1</v>
      </c>
      <c r="H41"/>
      <c r="I41" s="43">
        <f>AVERAGE(I37:I40)</f>
        <v>0</v>
      </c>
    </row>
    <row r="42" spans="1:10" ht="23.4" x14ac:dyDescent="0.3">
      <c r="A42" s="52"/>
      <c r="B42" s="37"/>
      <c r="E42" s="34"/>
    </row>
    <row r="43" spans="1:10" x14ac:dyDescent="0.3">
      <c r="A43" s="8"/>
      <c r="E43" s="34"/>
    </row>
    <row r="44" spans="1:10" ht="23.4" x14ac:dyDescent="0.45">
      <c r="A44" s="52" t="s">
        <v>37</v>
      </c>
      <c r="B44" s="4"/>
      <c r="C44" s="4"/>
      <c r="D44" s="4"/>
      <c r="E44" s="34"/>
    </row>
    <row r="45" spans="1:10" ht="36.6" thickBot="1" x14ac:dyDescent="0.35">
      <c r="A45" s="10">
        <v>4.0999999999999996</v>
      </c>
      <c r="B45" s="5" t="s">
        <v>109</v>
      </c>
      <c r="C45" s="5"/>
      <c r="D45" s="5"/>
      <c r="E45" s="35"/>
      <c r="F45">
        <v>0.1</v>
      </c>
      <c r="G45">
        <f>IF(E45="Yes", PRODUCT(1, F45), IF(E45="Somewhat", PRODUCT(1, H45), -0.1))</f>
        <v>-0.1</v>
      </c>
      <c r="H45">
        <v>0</v>
      </c>
      <c r="I45" s="43">
        <f>IF(E45="Yes", 1, IF(E45="Somewhat", 0.5, 0))</f>
        <v>0</v>
      </c>
    </row>
    <row r="46" spans="1:10" ht="36.6" thickBot="1" x14ac:dyDescent="0.35">
      <c r="A46" s="10">
        <v>4.2</v>
      </c>
      <c r="B46" s="5" t="s">
        <v>11</v>
      </c>
      <c r="C46" s="5"/>
      <c r="D46" s="5"/>
      <c r="E46" s="31"/>
      <c r="F46">
        <v>0.2</v>
      </c>
      <c r="G46">
        <f>IF(E46="Yes", PRODUCT(1, F46), IF(E46="Somewhat", PRODUCT(1, H46), 0))</f>
        <v>0</v>
      </c>
      <c r="H46">
        <v>0.1</v>
      </c>
      <c r="I46" s="43">
        <f t="shared" ref="I46:I49" si="2">IF(E46="Yes", 1, IF(E46="Somewhat", 0.5, 0))</f>
        <v>0</v>
      </c>
    </row>
    <row r="47" spans="1:10" ht="36.6" thickBot="1" x14ac:dyDescent="0.35">
      <c r="A47" s="10">
        <v>4.3</v>
      </c>
      <c r="B47" s="5" t="s">
        <v>67</v>
      </c>
      <c r="C47" s="5"/>
      <c r="D47" s="5"/>
      <c r="E47" s="31"/>
      <c r="F47">
        <v>0.2</v>
      </c>
      <c r="G47">
        <f>IF(E47="Yes", PRODUCT(1, F47), IF(E47="Somewhat", PRODUCT(1, H47), 0))</f>
        <v>0</v>
      </c>
      <c r="H47">
        <v>0.1</v>
      </c>
      <c r="I47" s="43">
        <f t="shared" si="2"/>
        <v>0</v>
      </c>
    </row>
    <row r="48" spans="1:10" ht="36.6" thickBot="1" x14ac:dyDescent="0.35">
      <c r="A48" s="10">
        <v>4.4000000000000004</v>
      </c>
      <c r="B48" s="5" t="s">
        <v>68</v>
      </c>
      <c r="C48" s="5"/>
      <c r="D48" s="5"/>
      <c r="E48" s="31"/>
      <c r="F48">
        <v>0.2</v>
      </c>
      <c r="G48">
        <f>IF(E48="Yes", PRODUCT(1, F48), IF(E48="Somewhat", PRODUCT(1, H48), 0))</f>
        <v>0</v>
      </c>
      <c r="H48">
        <v>0.1</v>
      </c>
      <c r="I48" s="43">
        <f t="shared" si="2"/>
        <v>0</v>
      </c>
    </row>
    <row r="49" spans="1:10" s="13" customFormat="1" ht="36" x14ac:dyDescent="0.3">
      <c r="A49" s="18">
        <v>4.5</v>
      </c>
      <c r="B49" s="15" t="s">
        <v>110</v>
      </c>
      <c r="C49" s="5"/>
      <c r="D49" s="5"/>
      <c r="E49" s="30"/>
      <c r="F49" s="13">
        <v>0.2</v>
      </c>
      <c r="G49" s="13">
        <f>IF(E49="Yes", PRODUCT(1, F49), IF(E49="Somewhat", PRODUCT(1, H49), 0))</f>
        <v>0</v>
      </c>
      <c r="H49" s="12">
        <v>0.1</v>
      </c>
      <c r="I49" s="46">
        <f t="shared" si="2"/>
        <v>0</v>
      </c>
      <c r="J49"/>
    </row>
    <row r="50" spans="1:10" s="2" customFormat="1" x14ac:dyDescent="0.35">
      <c r="A50" s="51" t="s">
        <v>96</v>
      </c>
      <c r="B50" s="14"/>
      <c r="C50" s="17"/>
      <c r="D50" s="17"/>
      <c r="E50" s="33"/>
      <c r="G50">
        <f>SUM(G45:G49)</f>
        <v>-0.1</v>
      </c>
      <c r="H50"/>
      <c r="I50" s="43">
        <f>AVERAGE(I45:I49)</f>
        <v>0</v>
      </c>
    </row>
    <row r="51" spans="1:10" ht="23.4" x14ac:dyDescent="0.3">
      <c r="A51" s="52"/>
      <c r="B51" s="37"/>
      <c r="E51" s="34"/>
    </row>
    <row r="52" spans="1:10" ht="23.4" x14ac:dyDescent="0.3">
      <c r="A52" s="52"/>
      <c r="E52" s="34"/>
    </row>
    <row r="53" spans="1:10" ht="23.4" x14ac:dyDescent="0.3">
      <c r="A53" s="52" t="s">
        <v>2</v>
      </c>
      <c r="E53" s="34"/>
    </row>
    <row r="54" spans="1:10" ht="36.6" thickBot="1" x14ac:dyDescent="0.35">
      <c r="A54" s="10">
        <v>5.0999999999999996</v>
      </c>
      <c r="B54" s="5" t="s">
        <v>12</v>
      </c>
      <c r="C54" s="5"/>
      <c r="D54" s="5"/>
      <c r="E54" s="35"/>
      <c r="F54">
        <v>0.1</v>
      </c>
      <c r="G54">
        <f>IF(E54="Yes", PRODUCT(1, F54), IF(E54="Somewhat", PRODUCT(1, H54), 0))</f>
        <v>0</v>
      </c>
      <c r="H54">
        <v>0.05</v>
      </c>
      <c r="I54" s="43">
        <f>IF(E54="Yes", 1, IF(E54="Somewhat", 0.5, 0))</f>
        <v>0</v>
      </c>
    </row>
    <row r="55" spans="1:10" ht="36.6" thickBot="1" x14ac:dyDescent="0.35">
      <c r="A55" s="10">
        <v>5.2</v>
      </c>
      <c r="B55" s="5" t="s">
        <v>69</v>
      </c>
      <c r="C55" s="5"/>
      <c r="D55" s="5"/>
      <c r="E55" s="31"/>
      <c r="F55">
        <v>0.2</v>
      </c>
      <c r="G55">
        <f>IF(E55="Yes", PRODUCT(1, F55), IF(E55="Somewhat", PRODUCT(1, H55), 0))</f>
        <v>0</v>
      </c>
      <c r="H55">
        <v>0.1</v>
      </c>
      <c r="I55" s="43">
        <f t="shared" ref="I55:I57" si="3">IF(E55="Yes", 1, IF(E55="Somewhat", 0.5, 0))</f>
        <v>0</v>
      </c>
    </row>
    <row r="56" spans="1:10" ht="36.6" thickBot="1" x14ac:dyDescent="0.35">
      <c r="A56" s="10">
        <v>5.3</v>
      </c>
      <c r="B56" s="5" t="s">
        <v>25</v>
      </c>
      <c r="C56" s="5"/>
      <c r="D56" s="5"/>
      <c r="E56" s="31"/>
      <c r="F56">
        <v>0.1</v>
      </c>
      <c r="G56">
        <f>IF(E56="Yes", PRODUCT(1, F56), IF(E56="Somewhat", PRODUCT(1, H56), 0))</f>
        <v>0</v>
      </c>
      <c r="H56">
        <v>0.05</v>
      </c>
      <c r="I56" s="43">
        <f t="shared" si="3"/>
        <v>0</v>
      </c>
    </row>
    <row r="57" spans="1:10" s="13" customFormat="1" ht="36" x14ac:dyDescent="0.3">
      <c r="A57" s="10">
        <v>5.4</v>
      </c>
      <c r="B57" s="5" t="s">
        <v>101</v>
      </c>
      <c r="C57" s="5"/>
      <c r="D57" s="5"/>
      <c r="E57" s="36"/>
      <c r="F57" s="13">
        <v>0.3</v>
      </c>
      <c r="G57" s="13">
        <f>IF(E57="Yes", PRODUCT(1, F57), IF(E57="Somewhat", PRODUCT(1, H57), 0))</f>
        <v>0</v>
      </c>
      <c r="H57" s="12">
        <v>0.2</v>
      </c>
      <c r="I57" s="46">
        <f t="shared" si="3"/>
        <v>0</v>
      </c>
      <c r="J57"/>
    </row>
    <row r="58" spans="1:10" s="2" customFormat="1" x14ac:dyDescent="0.35">
      <c r="A58" s="53" t="s">
        <v>96</v>
      </c>
      <c r="B58" s="17"/>
      <c r="C58" s="17"/>
      <c r="D58" s="47"/>
      <c r="E58" s="34"/>
      <c r="G58">
        <f>SUM(G54:G57)</f>
        <v>0</v>
      </c>
      <c r="H58"/>
      <c r="I58" s="43">
        <f>AVERAGE(I54:I57)</f>
        <v>0</v>
      </c>
    </row>
    <row r="59" spans="1:10" ht="23.4" x14ac:dyDescent="0.3">
      <c r="A59" s="52"/>
      <c r="B59" s="37"/>
      <c r="E59" s="34"/>
    </row>
    <row r="60" spans="1:10" ht="23.4" x14ac:dyDescent="0.3">
      <c r="A60" s="52"/>
      <c r="E60" s="34"/>
    </row>
    <row r="61" spans="1:10" ht="23.4" x14ac:dyDescent="0.3">
      <c r="A61" s="52" t="s">
        <v>48</v>
      </c>
      <c r="E61" s="34"/>
    </row>
    <row r="62" spans="1:10" ht="36.6" thickBot="1" x14ac:dyDescent="0.35">
      <c r="A62" s="10">
        <v>6.1</v>
      </c>
      <c r="B62" s="5" t="s">
        <v>70</v>
      </c>
      <c r="C62" s="5"/>
      <c r="D62" s="5"/>
      <c r="E62" s="35"/>
      <c r="F62">
        <v>0.2</v>
      </c>
      <c r="G62">
        <f>IF(E62="Yes", PRODUCT(1, F62), IF(E62="Somewhat", PRODUCT(1, H62), -0.2))</f>
        <v>-0.2</v>
      </c>
      <c r="H62">
        <v>0.05</v>
      </c>
      <c r="I62" s="43">
        <f>IF(E62="Yes", 1, IF(E62="Somewhat", 0.5, 0))</f>
        <v>0</v>
      </c>
    </row>
    <row r="63" spans="1:10" ht="36.6" thickBot="1" x14ac:dyDescent="0.35">
      <c r="A63" s="10">
        <v>6.2</v>
      </c>
      <c r="B63" s="5" t="s">
        <v>45</v>
      </c>
      <c r="C63" s="5"/>
      <c r="D63" s="5"/>
      <c r="E63" s="30"/>
      <c r="F63">
        <v>0.2</v>
      </c>
      <c r="G63">
        <f>IF(E63="Yes", PRODUCT(1, F63), IF(E63="Somewhat", PRODUCT(1, H63), -0.1))</f>
        <v>-0.1</v>
      </c>
      <c r="H63">
        <v>0.05</v>
      </c>
      <c r="I63" s="43">
        <f t="shared" ref="I63:I65" si="4">IF(E63="Yes", 1, IF(E63="Somewhat", 0.5, 0))</f>
        <v>0</v>
      </c>
    </row>
    <row r="64" spans="1:10" ht="36.6" thickBot="1" x14ac:dyDescent="0.35">
      <c r="A64" s="10">
        <v>6.3</v>
      </c>
      <c r="B64" s="5" t="s">
        <v>6</v>
      </c>
      <c r="C64" s="5"/>
      <c r="D64" s="5"/>
      <c r="E64" s="31"/>
      <c r="F64">
        <v>0.2</v>
      </c>
      <c r="G64">
        <f>IF(E64="Yes", PRODUCT(1, F64), IF(E64="Somewhat", PRODUCT(1, H64), -0.2))</f>
        <v>-0.2</v>
      </c>
      <c r="H64">
        <v>0.05</v>
      </c>
      <c r="I64" s="43">
        <f t="shared" si="4"/>
        <v>0</v>
      </c>
    </row>
    <row r="65" spans="1:10" s="13" customFormat="1" ht="36" x14ac:dyDescent="0.3">
      <c r="A65" s="10">
        <v>6.4</v>
      </c>
      <c r="B65" s="15" t="s">
        <v>13</v>
      </c>
      <c r="C65" s="5"/>
      <c r="D65" s="5"/>
      <c r="E65" s="30"/>
      <c r="F65" s="13">
        <v>0.1</v>
      </c>
      <c r="G65" s="13">
        <f>IF(E65="Yes", PRODUCT(1, F65), IF(E65="Somewhat", PRODUCT(1, H65), -0.1))</f>
        <v>-0.1</v>
      </c>
      <c r="H65" s="12">
        <v>0.05</v>
      </c>
      <c r="I65" s="46">
        <f t="shared" si="4"/>
        <v>0</v>
      </c>
      <c r="J65"/>
    </row>
    <row r="66" spans="1:10" s="2" customFormat="1" x14ac:dyDescent="0.35">
      <c r="A66" s="53" t="s">
        <v>96</v>
      </c>
      <c r="B66" s="14"/>
      <c r="C66" s="17"/>
      <c r="D66" s="17"/>
      <c r="E66" s="33"/>
      <c r="G66">
        <f>SUM(G62:G65)</f>
        <v>-0.6</v>
      </c>
      <c r="H66"/>
      <c r="I66" s="43">
        <f>AVERAGE(I62:I65)</f>
        <v>0</v>
      </c>
    </row>
    <row r="67" spans="1:10" ht="23.4" x14ac:dyDescent="0.3">
      <c r="A67" s="52"/>
      <c r="B67" s="37"/>
      <c r="E67" s="34"/>
    </row>
    <row r="68" spans="1:10" ht="23.4" x14ac:dyDescent="0.3">
      <c r="A68" s="52"/>
      <c r="E68" s="34"/>
    </row>
    <row r="69" spans="1:10" ht="23.4" x14ac:dyDescent="0.3">
      <c r="A69" s="52" t="s">
        <v>4</v>
      </c>
      <c r="E69" s="34"/>
    </row>
    <row r="70" spans="1:10" ht="36.6" thickBot="1" x14ac:dyDescent="0.35">
      <c r="A70" s="10">
        <v>7.1</v>
      </c>
      <c r="B70" s="5" t="s">
        <v>46</v>
      </c>
      <c r="C70" s="5"/>
      <c r="D70" s="5"/>
      <c r="E70" s="35"/>
      <c r="F70">
        <v>0.1</v>
      </c>
      <c r="G70">
        <f>IF(E70="Yes", PRODUCT(1, F70), IF(E70="Somewhat", PRODUCT(1, H70), 0))</f>
        <v>0</v>
      </c>
      <c r="H70">
        <v>0.05</v>
      </c>
      <c r="I70" s="43">
        <f>IF(E70="Yes", 1, IF(E70="Somewhat", 0.5, 0))</f>
        <v>0</v>
      </c>
    </row>
    <row r="71" spans="1:10" ht="36.6" thickBot="1" x14ac:dyDescent="0.35">
      <c r="A71" s="10">
        <v>7.2</v>
      </c>
      <c r="B71" s="5" t="s">
        <v>14</v>
      </c>
      <c r="C71" s="5"/>
      <c r="D71" s="5"/>
      <c r="E71" s="35"/>
      <c r="F71">
        <v>0.1</v>
      </c>
      <c r="G71">
        <f>IF(E71="Yes", PRODUCT(1, F71), IF(E71="Somewhat", PRODUCT(1, H71), 0))</f>
        <v>0</v>
      </c>
      <c r="H71">
        <v>0</v>
      </c>
      <c r="I71" s="43">
        <f t="shared" ref="I71:I72" si="5">IF(E71="Yes", 1, IF(E71="Somewhat", 0.5, 0))</f>
        <v>0</v>
      </c>
    </row>
    <row r="72" spans="1:10" s="13" customFormat="1" ht="36" x14ac:dyDescent="0.3">
      <c r="A72" s="10">
        <v>7.3</v>
      </c>
      <c r="B72" s="15" t="s">
        <v>17</v>
      </c>
      <c r="C72" s="5"/>
      <c r="D72" s="48"/>
      <c r="E72" s="36"/>
      <c r="F72" s="13">
        <v>0.1</v>
      </c>
      <c r="G72" s="13">
        <f>IF(E72="Yes", PRODUCT(1, F72), IF(E72="Somewhat", PRODUCT(1, H72), 0))</f>
        <v>0</v>
      </c>
      <c r="H72" s="12">
        <v>0.05</v>
      </c>
      <c r="I72" s="46">
        <f t="shared" si="5"/>
        <v>0</v>
      </c>
      <c r="J72"/>
    </row>
    <row r="73" spans="1:10" s="2" customFormat="1" x14ac:dyDescent="0.35">
      <c r="A73" s="53" t="s">
        <v>96</v>
      </c>
      <c r="B73" s="14"/>
      <c r="C73" s="17"/>
      <c r="D73" s="14"/>
      <c r="E73" s="34"/>
      <c r="G73">
        <f>SUM(G70:G72)</f>
        <v>0</v>
      </c>
      <c r="H73"/>
      <c r="I73" s="43">
        <f>AVERAGE(I70:I72)</f>
        <v>0</v>
      </c>
    </row>
    <row r="74" spans="1:10" ht="23.4" x14ac:dyDescent="0.3">
      <c r="A74" s="52"/>
      <c r="B74" s="37"/>
      <c r="E74" s="34"/>
    </row>
    <row r="75" spans="1:10" ht="23.4" x14ac:dyDescent="0.3">
      <c r="A75" s="52"/>
      <c r="E75" s="34"/>
    </row>
    <row r="76" spans="1:10" ht="23.4" x14ac:dyDescent="0.3">
      <c r="A76" s="52" t="s">
        <v>3</v>
      </c>
      <c r="E76" s="34"/>
    </row>
    <row r="77" spans="1:10" ht="36.6" thickBot="1" x14ac:dyDescent="0.35">
      <c r="A77" s="10">
        <v>8.1</v>
      </c>
      <c r="B77" s="5" t="s">
        <v>111</v>
      </c>
      <c r="C77" s="5"/>
      <c r="D77" s="5"/>
      <c r="E77" s="35"/>
      <c r="F77">
        <v>0.1</v>
      </c>
      <c r="G77">
        <f>IF(E77="Yes", PRODUCT(1, F77), IF(E77="Somewhat", PRODUCT(1, H77), 0))</f>
        <v>0</v>
      </c>
      <c r="H77">
        <v>0</v>
      </c>
      <c r="I77" s="43">
        <f>IF(E77="Yes", 1, IF(E77="Somewhat", 0.5, 0))</f>
        <v>0</v>
      </c>
    </row>
    <row r="78" spans="1:10" ht="36.6" thickBot="1" x14ac:dyDescent="0.35">
      <c r="A78" s="10">
        <v>8.1999999999999993</v>
      </c>
      <c r="B78" s="5" t="s">
        <v>7</v>
      </c>
      <c r="C78" s="5"/>
      <c r="D78" s="5"/>
      <c r="E78" s="31"/>
      <c r="F78">
        <v>0.1</v>
      </c>
      <c r="G78">
        <f>IF(E78="Yes", PRODUCT(1, F78), IF(E78="Somewhat", PRODUCT(1, H78), 0))</f>
        <v>0</v>
      </c>
      <c r="H78">
        <v>0</v>
      </c>
      <c r="I78" s="43">
        <f t="shared" ref="I78:I80" si="6">IF(E78="Yes", 1, IF(E78="Somewhat", 0.5, 0))</f>
        <v>0</v>
      </c>
    </row>
    <row r="79" spans="1:10" ht="36.6" thickBot="1" x14ac:dyDescent="0.35">
      <c r="A79" s="10">
        <v>8.3000000000000007</v>
      </c>
      <c r="B79" s="5" t="s">
        <v>36</v>
      </c>
      <c r="C79" s="5"/>
      <c r="D79" s="5"/>
      <c r="E79" s="31"/>
      <c r="F79">
        <v>0.1</v>
      </c>
      <c r="G79">
        <f>IF(E79="Yes", PRODUCT(1, F79), IF(E79="Somewhat", PRODUCT(1, H79), 0))</f>
        <v>0</v>
      </c>
      <c r="H79">
        <v>0.05</v>
      </c>
      <c r="I79" s="43">
        <f t="shared" si="6"/>
        <v>0</v>
      </c>
    </row>
    <row r="80" spans="1:10" s="13" customFormat="1" ht="36" x14ac:dyDescent="0.3">
      <c r="A80" s="10">
        <v>8.4</v>
      </c>
      <c r="B80" s="5" t="s">
        <v>19</v>
      </c>
      <c r="C80" s="15"/>
      <c r="D80" s="15"/>
      <c r="E80" s="36"/>
      <c r="F80" s="13">
        <v>0.1</v>
      </c>
      <c r="G80" s="13">
        <f>IF(E80="Yes", PRODUCT(1, F80), IF(E80="Somewhat", PRODUCT(1, H80), 0))</f>
        <v>0</v>
      </c>
      <c r="H80" s="12">
        <v>0.05</v>
      </c>
      <c r="I80" s="46">
        <f t="shared" si="6"/>
        <v>0</v>
      </c>
      <c r="J80"/>
    </row>
    <row r="81" spans="1:10" x14ac:dyDescent="0.3">
      <c r="A81" s="53" t="s">
        <v>96</v>
      </c>
      <c r="B81" s="20"/>
      <c r="E81" s="34"/>
      <c r="G81">
        <f>SUM(G77:G80)</f>
        <v>0</v>
      </c>
      <c r="I81" s="43">
        <f>AVERAGE(I77:I80)</f>
        <v>0</v>
      </c>
    </row>
    <row r="82" spans="1:10" ht="23.4" x14ac:dyDescent="0.3">
      <c r="A82" s="52"/>
      <c r="B82" s="37"/>
      <c r="E82" s="34"/>
    </row>
    <row r="83" spans="1:10" ht="23.4" x14ac:dyDescent="0.3">
      <c r="A83" s="52"/>
      <c r="E83" s="34"/>
    </row>
    <row r="84" spans="1:10" ht="23.4" x14ac:dyDescent="0.3">
      <c r="A84" s="52" t="s">
        <v>21</v>
      </c>
      <c r="E84" s="34"/>
    </row>
    <row r="85" spans="1:10" ht="36.6" thickBot="1" x14ac:dyDescent="0.35">
      <c r="A85" s="10">
        <v>9.1</v>
      </c>
      <c r="B85" s="5" t="s">
        <v>47</v>
      </c>
      <c r="C85" s="5"/>
      <c r="D85" s="5"/>
      <c r="E85" s="35"/>
      <c r="F85">
        <v>0.2</v>
      </c>
      <c r="G85">
        <f>IF(E85="Yes", PRODUCT(1, F85), IF(E85="Somewhat", PRODUCT(1, H85), 0))</f>
        <v>0</v>
      </c>
      <c r="H85">
        <v>0.1</v>
      </c>
      <c r="I85" s="43">
        <f>IF(E85="Yes", 1, IF(E85="Somewhat", 0.5, 0))</f>
        <v>0</v>
      </c>
    </row>
    <row r="86" spans="1:10" ht="36.6" thickBot="1" x14ac:dyDescent="0.35">
      <c r="A86" s="10">
        <v>9.1999999999999993</v>
      </c>
      <c r="B86" s="5" t="s">
        <v>102</v>
      </c>
      <c r="C86" s="5"/>
      <c r="D86" s="5"/>
      <c r="E86" s="31"/>
      <c r="F86">
        <v>0.2</v>
      </c>
      <c r="G86">
        <f>IF(E86="Yes", PRODUCT(1, F86), IF(E86="Somewhat", PRODUCT(1, H86), 0))</f>
        <v>0</v>
      </c>
      <c r="H86">
        <v>0.05</v>
      </c>
      <c r="I86" s="43">
        <f t="shared" ref="I86:I87" si="7">IF(E86="Yes", 1, IF(E86="Somewhat", 0.5, 0))</f>
        <v>0</v>
      </c>
    </row>
    <row r="87" spans="1:10" s="12" customFormat="1" ht="36" x14ac:dyDescent="0.3">
      <c r="A87" s="10">
        <v>9.3000000000000007</v>
      </c>
      <c r="B87" s="5" t="s">
        <v>22</v>
      </c>
      <c r="C87" s="15"/>
      <c r="D87" s="15"/>
      <c r="E87" s="36"/>
      <c r="F87" s="12">
        <v>0.2</v>
      </c>
      <c r="G87" s="12">
        <f>IF(E87="Yes", PRODUCT(1, F87), IF(E87="Somewhat", PRODUCT(1, H87), 0))</f>
        <v>0</v>
      </c>
      <c r="H87" s="12">
        <v>0.1</v>
      </c>
      <c r="I87" s="46">
        <f t="shared" si="7"/>
        <v>0</v>
      </c>
      <c r="J87"/>
    </row>
    <row r="88" spans="1:10" x14ac:dyDescent="0.3">
      <c r="A88" s="53" t="s">
        <v>96</v>
      </c>
      <c r="B88" s="20"/>
      <c r="E88" s="34"/>
      <c r="G88">
        <f>SUM(G85:G87)</f>
        <v>0</v>
      </c>
      <c r="I88" s="43">
        <f>AVERAGE(I85:I87)</f>
        <v>0</v>
      </c>
    </row>
    <row r="89" spans="1:10" ht="23.4" x14ac:dyDescent="0.3">
      <c r="A89" s="52"/>
      <c r="B89" s="37"/>
      <c r="E89" s="34"/>
    </row>
    <row r="90" spans="1:10" ht="23.4" x14ac:dyDescent="0.3">
      <c r="A90" s="52"/>
      <c r="E90" s="34"/>
    </row>
    <row r="91" spans="1:10" ht="23.4" x14ac:dyDescent="0.3">
      <c r="A91" s="52" t="s">
        <v>23</v>
      </c>
      <c r="E91" s="34"/>
    </row>
    <row r="92" spans="1:10" ht="36.6" thickBot="1" x14ac:dyDescent="0.35">
      <c r="A92" s="10">
        <v>10.1</v>
      </c>
      <c r="B92" s="5" t="s">
        <v>103</v>
      </c>
      <c r="C92" s="5"/>
      <c r="D92" s="5"/>
      <c r="E92" s="30"/>
      <c r="F92">
        <v>0.1</v>
      </c>
      <c r="G92">
        <f>IF(E92="Yes", PRODUCT(1, F92), IF(E92="Somewhat", PRODUCT(1, H92), 0))</f>
        <v>0</v>
      </c>
      <c r="H92">
        <v>0</v>
      </c>
      <c r="I92" s="43">
        <f>IF(E92="Yes", 1, IF(E92="Somewhat", 0.5, 0))</f>
        <v>0</v>
      </c>
    </row>
    <row r="93" spans="1:10" ht="36.6" thickBot="1" x14ac:dyDescent="0.35">
      <c r="A93" s="10">
        <v>10.199999999999999</v>
      </c>
      <c r="B93" s="5" t="s">
        <v>15</v>
      </c>
      <c r="C93" s="5"/>
      <c r="D93" s="5"/>
      <c r="E93" s="32"/>
      <c r="F93">
        <v>0.1</v>
      </c>
      <c r="G93">
        <f>IF(E93="Yes", PRODUCT(1, F93), IF(E93="Somewhat", PRODUCT(1, H93), 0))</f>
        <v>0</v>
      </c>
      <c r="H93">
        <v>0</v>
      </c>
      <c r="I93" s="43">
        <f t="shared" ref="I93:I94" si="8">IF(E93="Yes", 1, IF(E93="Somewhat", 0.5, 0))</f>
        <v>0</v>
      </c>
    </row>
    <row r="94" spans="1:10" s="13" customFormat="1" ht="36" x14ac:dyDescent="0.3">
      <c r="A94" s="10">
        <v>10.3</v>
      </c>
      <c r="B94" s="15" t="s">
        <v>26</v>
      </c>
      <c r="C94" s="5"/>
      <c r="D94" s="5"/>
      <c r="E94" s="32"/>
      <c r="F94" s="13">
        <v>0.1</v>
      </c>
      <c r="G94" s="13">
        <f>IF(E94="Yes", PRODUCT(1, F94), IF(E94="Somewhat", PRODUCT(1, H94), 0))</f>
        <v>0</v>
      </c>
      <c r="H94" s="12">
        <v>0.05</v>
      </c>
      <c r="I94" s="46">
        <f t="shared" si="8"/>
        <v>0</v>
      </c>
      <c r="J94"/>
    </row>
    <row r="95" spans="1:10" s="2" customFormat="1" x14ac:dyDescent="0.35">
      <c r="A95" s="19" t="s">
        <v>96</v>
      </c>
      <c r="B95" s="14"/>
      <c r="C95" s="17"/>
      <c r="D95" s="17"/>
      <c r="E95" s="16"/>
      <c r="G95">
        <f>SUM(G92:G94)</f>
        <v>0</v>
      </c>
      <c r="H95"/>
      <c r="I95" s="43">
        <f>AVERAGE(I92:I94)</f>
        <v>0</v>
      </c>
    </row>
    <row r="96" spans="1:10" ht="23.4" x14ac:dyDescent="0.45">
      <c r="A96" s="1"/>
      <c r="B96" s="37"/>
      <c r="E96" s="9"/>
    </row>
    <row r="97" spans="1:7" x14ac:dyDescent="0.35">
      <c r="G97">
        <f>SUM(G95,G88,G81,G73,G66,G58,G50,G41,G33,G24)</f>
        <v>-1.2999999999999998</v>
      </c>
    </row>
    <row r="98" spans="1:7" ht="26.4" customHeight="1" thickBot="1" x14ac:dyDescent="0.35">
      <c r="B98" s="56" t="s">
        <v>115</v>
      </c>
      <c r="E98" s="11" t="s">
        <v>16</v>
      </c>
      <c r="F98" s="7"/>
    </row>
    <row r="99" spans="1:7" ht="21" x14ac:dyDescent="0.4">
      <c r="B99" s="57"/>
      <c r="E99" s="38" t="str">
        <f>IF(COUNTA(E19:E23,E28:E32,E37:E40,E45:E49,E54:E57,E62:E65,E70:E72,E77:E80,E85:E87,E92:E94)&lt;40,
"Complete for results",
IF(AND(G97&gt;=1,G97&lt;=1.99),"Level 1 - Initial or Ad Hoc",
IF(AND(G97&gt;=2,G97&lt;=2.99),"Level 2 - Developing",
IF(AND(G97&gt;=3,G97&lt;=3.99),"Level 3 - Defined &amp; Formalized",
IF(AND(G97&gt;=4,G97&lt;=4.99),"Level 4 - Managed &amp; Measured",
IF(AND(G97&gt;=5,G97&lt;=7),"Level 5 - Optimized &amp; Sustainable",
"Complete for results"))))))</f>
        <v>Complete for results</v>
      </c>
    </row>
    <row r="100" spans="1:7" x14ac:dyDescent="0.35">
      <c r="B100" s="57"/>
    </row>
    <row r="101" spans="1:7" x14ac:dyDescent="0.35">
      <c r="B101" s="58" t="s">
        <v>116</v>
      </c>
    </row>
    <row r="102" spans="1:7" x14ac:dyDescent="0.35">
      <c r="B102" s="59"/>
    </row>
    <row r="104" spans="1:7" x14ac:dyDescent="0.35">
      <c r="A104" s="27" t="s">
        <v>114</v>
      </c>
    </row>
  </sheetData>
  <sheetProtection algorithmName="SHA-512" hashValue="MbLEMWXc1MtzGpwh2qm0PRhAq/iQhJXsYAYsdrPM9MqlnI2LzZYOT+C9jUt3iqvq2tgw0XZJMnivGoanAtLR2Q==" saltValue="qa4XYSd9uXzT6aHv6thM3w==" spinCount="100000" sheet="1" objects="1" scenarios="1"/>
  <mergeCells count="2">
    <mergeCell ref="B98:B100"/>
    <mergeCell ref="B4:B12"/>
  </mergeCells>
  <conditionalFormatting sqref="D19:D23">
    <cfRule type="expression" dxfId="29" priority="42">
      <formula>$I$24 &gt;= 0.8</formula>
    </cfRule>
    <cfRule type="expression" dxfId="28" priority="41">
      <formula>AND(COUNTIF($E$19:$E$23, "&lt;&gt;") = 5, $I$24 &gt;= 0.6, $I$24 &lt; 0.8)</formula>
    </cfRule>
    <cfRule type="expression" dxfId="27" priority="40">
      <formula>AND(COUNTIF($E$19:$E$23, "&lt;&gt;") = 5, $I$24 &lt; 0.6, $I$24 &gt;= 0)</formula>
    </cfRule>
    <cfRule type="expression" priority="36" stopIfTrue="1">
      <formula>COUNTIF($E$19:$E$23, "&lt;&gt;") = 0</formula>
    </cfRule>
  </conditionalFormatting>
  <conditionalFormatting sqref="D28:D32">
    <cfRule type="expression" dxfId="26" priority="39">
      <formula>AND(COUNTIF($E$28:$E$32, "&lt;&gt;") = 5, $I$33 &gt;= 0.8)</formula>
    </cfRule>
    <cfRule type="expression" dxfId="25" priority="38">
      <formula>AND(COUNTIF($E$28:$E$32, "&lt;&gt;") = 5, $I$33 &gt;= 0.6, $I$33 &lt; 0.8)</formula>
    </cfRule>
    <cfRule type="expression" dxfId="24" priority="37">
      <formula>AND(COUNTIF($E$28:$E$32, "&lt;&gt;") = 5, $I$33 &lt; 0.6, $I$33 &gt;= 0)</formula>
    </cfRule>
    <cfRule type="expression" priority="35">
      <formula>COUNTIF($E$28:$E$32, "&lt;&gt;") = 0</formula>
    </cfRule>
  </conditionalFormatting>
  <conditionalFormatting sqref="D37:D40">
    <cfRule type="expression" dxfId="23" priority="34">
      <formula>AND(COUNTIF($E$37:$E$40, "&lt;&gt;") = 4, $I$41 &gt;= 0.8)</formula>
    </cfRule>
    <cfRule type="expression" dxfId="22" priority="32">
      <formula>AND(COUNTIF($E$37:$E$40, "&lt;&gt;") = 4, $I$41 &gt;= 0.6, $I$41 &lt; 0.8)</formula>
    </cfRule>
    <cfRule type="expression" dxfId="21" priority="31">
      <formula>AND(COUNTIF($E$37:$E$40, "&lt;&gt;") = 4, $I$41 &lt; 0.6, $I$41 &gt;= 0)</formula>
    </cfRule>
    <cfRule type="expression" priority="30" stopIfTrue="1">
      <formula>COUNTIF($E$37:$E$40, "&lt;&gt;") = 0</formula>
    </cfRule>
  </conditionalFormatting>
  <conditionalFormatting sqref="D45:D49">
    <cfRule type="expression" dxfId="20" priority="28">
      <formula>AND(COUNTIF($E$45:$E$49, "&lt;&gt;") = 5, $I$50 &gt;= 0.8)</formula>
    </cfRule>
    <cfRule type="expression" dxfId="19" priority="27">
      <formula>AND(COUNTIF($E$45:$E$49, "&lt;&gt;") = 5, $I$50 &gt;= 0.6, $I$50 &lt; 0.8)</formula>
    </cfRule>
    <cfRule type="expression" dxfId="18" priority="26">
      <formula>AND(COUNTIF($E$45:$E$49, "&lt;&gt;") = 5, $I$50 &lt; 0.6, $I$50 &gt;= 0)</formula>
    </cfRule>
    <cfRule type="expression" priority="25">
      <formula>COUNTIF($E$45:$E$49, "&lt;&gt;") = 0</formula>
    </cfRule>
  </conditionalFormatting>
  <conditionalFormatting sqref="D54:D57">
    <cfRule type="expression" priority="21">
      <formula>COUNTIF($E$54:$E$57, "&lt;&gt;") = 0</formula>
    </cfRule>
    <cfRule type="expression" dxfId="17" priority="22">
      <formula>AND(COUNTIF($E$54:$E$57, "&lt;&gt;") = 4, $I$58 &lt; 0.6, $I$58 &gt;= 0)</formula>
    </cfRule>
    <cfRule type="expression" dxfId="16" priority="23">
      <formula>AND(COUNTIF($E$54:$E$57, "&lt;&gt;") = 4, $I$58 &gt;= 0.6, $I$58 &lt; 0.8)</formula>
    </cfRule>
    <cfRule type="expression" dxfId="15" priority="24">
      <formula>AND(COUNTIF($E$54:$E$57, "&lt;&gt;") = 4, $I$58 &gt;= 0.8)</formula>
    </cfRule>
  </conditionalFormatting>
  <conditionalFormatting sqref="D62:D65">
    <cfRule type="expression" dxfId="14" priority="20">
      <formula>AND(COUNTIF($E$62:$E$65, "&lt;&gt;") = 4, $I$66 &gt;= 0.8)</formula>
    </cfRule>
    <cfRule type="expression" dxfId="13" priority="19">
      <formula>AND(COUNTIF($E$62:$E$65, "&lt;&gt;") = 4, $I$66 &gt;= 0.6, $I$66 &lt; 0.8)</formula>
    </cfRule>
    <cfRule type="expression" dxfId="12" priority="18">
      <formula>AND(COUNTIF($E$62:$E$65, "&lt;&gt;") = 4, $I$66 &lt; 0.6, $I$66 &gt;= 0)</formula>
    </cfRule>
    <cfRule type="expression" priority="17">
      <formula>COUNTIF($E$62:$E$65, "&lt;&gt;") = 0</formula>
    </cfRule>
  </conditionalFormatting>
  <conditionalFormatting sqref="D70:D72">
    <cfRule type="expression" dxfId="11" priority="16">
      <formula>AND(COUNTIF($E$70:$E$72, "&lt;&gt;") = 3, $I$73 &gt;= 0.8)</formula>
    </cfRule>
    <cfRule type="expression" dxfId="10" priority="15">
      <formula>AND(COUNTIF($E$70:$E$72, "&lt;&gt;") = 3, $I$73 &gt;= 0.6, $I$73 &lt; 0.8)</formula>
    </cfRule>
    <cfRule type="expression" dxfId="9" priority="14">
      <formula>AND(COUNTIF($E$70:$E$72, "&lt;&gt;") = 3, $I$73 &lt; 0.6, $I$73 &gt;= 0)</formula>
    </cfRule>
    <cfRule type="expression" priority="13">
      <formula>COUNTIF($E$70:$E$72, "&lt;&gt;") = 0</formula>
    </cfRule>
  </conditionalFormatting>
  <conditionalFormatting sqref="D77:D80">
    <cfRule type="expression" dxfId="8" priority="12">
      <formula>AND(COUNTIF($E$77:$E$80, "&lt;&gt;") = 4, $I$81 &gt;= 0.8)</formula>
    </cfRule>
    <cfRule type="expression" dxfId="7" priority="11">
      <formula>AND(COUNTIF($E$77:$E$80, "&lt;&gt;") = 4, $I$81 &gt;= 0.6, $I$81 &lt; 0.8)</formula>
    </cfRule>
    <cfRule type="expression" dxfId="6" priority="10">
      <formula>AND(COUNTIF($E$77:$E$80, "&lt;&gt;") = 4, $I$81 &lt; 0.6, $I$81 &gt;= 0)</formula>
    </cfRule>
    <cfRule type="expression" priority="9">
      <formula>COUNTIF($E$77:$E$80, "&lt;&gt;") = 0</formula>
    </cfRule>
  </conditionalFormatting>
  <conditionalFormatting sqref="D85:D87">
    <cfRule type="expression" priority="5">
      <formula>COUNTIF($E$85:$E$87, "&lt;&gt;") = 0</formula>
    </cfRule>
    <cfRule type="expression" dxfId="5" priority="8">
      <formula>AND(COUNTIF($E$85:$E$87, "&lt;&gt;") = 3, $I$88 &gt;= 0.8)</formula>
    </cfRule>
    <cfRule type="expression" dxfId="4" priority="7">
      <formula>AND(COUNTIF($E$85:$E$87, "&lt;&gt;") = 3, $I$88 &gt;= 0.6, $I$88 &lt; 0.8)</formula>
    </cfRule>
    <cfRule type="expression" dxfId="3" priority="6">
      <formula>AND(COUNTIF($E$85:$E$87, "&lt;&gt;") = 3, $I$88 &lt; 0.6, $I$88 &gt;= 0)</formula>
    </cfRule>
  </conditionalFormatting>
  <conditionalFormatting sqref="D92:D94">
    <cfRule type="expression" dxfId="2" priority="2">
      <formula>AND(COUNTIF($E$92:$E$94, "&lt;&gt;") = 3, $I$95 &lt; 0.6, $I$95 &gt;= 0)</formula>
    </cfRule>
    <cfRule type="expression" dxfId="1" priority="3">
      <formula>AND(COUNTIF($E$92:$E$94, "&lt;&gt;") = 3, $I$95 &gt;= 0.6, $I$95 &lt; 0.8)</formula>
    </cfRule>
    <cfRule type="expression" dxfId="0" priority="4">
      <formula>AND(COUNTIF($E$92:$E$94, "&lt;&gt;") = 3, $I$95 &gt;= 0.8)</formula>
    </cfRule>
    <cfRule type="expression" priority="1">
      <formula>COUNTIF($E$92:$E$94, "&lt;&gt;") = 0</formula>
    </cfRule>
  </conditionalFormatting>
  <dataValidations count="4">
    <dataValidation type="list" allowBlank="1" showInputMessage="1" showErrorMessage="1" sqref="E85:E87 E19:E23 E28:E32 E37:E40 E45:E49 E54:E57 E62:E65 E70:E72 E77:E80 E92:E94" xr:uid="{833725BE-E6B0-46F8-8649-71A5137E9D10}">
      <formula1>"Yes, No, Somewhat, Unsure"</formula1>
    </dataValidation>
    <dataValidation allowBlank="1" showInputMessage="1" showErrorMessage="1" promptTitle="List your reasons for assessment" prompt="_x000a_For Example:_x000a_..._x000a_Annual baseline assessment_x000a_Data Culture &amp; Literacy audit_x000a_Continuous Improvement Initiative_x000a_Data Improvement Workshop _x000a_..." sqref="B16" xr:uid="{FDA1F3E3-BBB0-480E-A6ED-2BC520082CFA}"/>
    <dataValidation allowBlank="1" showInputMessage="1" showErrorMessage="1" promptTitle="Enter the scope of assessment" prompt="_x000a_For Example:_x000a_..._x000a_Entire organization_x000a_Specific department name_x000a_Program name_x000a_Working group initiative_x000a_..." sqref="B14" xr:uid="{1C889FE0-710A-4EF1-B0F5-4C2C1394127B}"/>
    <dataValidation allowBlank="1" showDropDown="1" showInputMessage="1" showErrorMessage="1" sqref="E17" xr:uid="{FEEF5E6C-4B12-4270-97C0-9EA4556060FB}"/>
  </dataValidations>
  <hyperlinks>
    <hyperlink ref="B98:B100" r:id="rId1" tooltip="Send us a message using the online webform." display="If you need any help with this assessment please reach out to us here." xr:uid="{8BC7C1ED-C0E9-44AC-9330-F291163F0F8F}"/>
    <hyperlink ref="B101" r:id="rId2" xr:uid="{D2A46017-F528-495F-B886-90963EE665AE}"/>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8BB17-3E1A-4307-AAB7-F262FEC60415}">
  <sheetPr>
    <tabColor theme="3" tint="9.9978637043366805E-2"/>
  </sheetPr>
  <dimension ref="A1:XFB85"/>
  <sheetViews>
    <sheetView workbookViewId="0">
      <pane ySplit="1" topLeftCell="A2" activePane="bottomLeft" state="frozen"/>
      <selection pane="bottomLeft" activeCell="B4" sqref="B4"/>
    </sheetView>
  </sheetViews>
  <sheetFormatPr defaultColWidth="0" defaultRowHeight="21" x14ac:dyDescent="0.3"/>
  <cols>
    <col min="1" max="1" width="45.44140625" style="25" customWidth="1"/>
    <col min="2" max="2" width="102.109375" style="24" customWidth="1"/>
    <col min="3" max="3" width="54" style="23" customWidth="1"/>
    <col min="4" max="16382" width="8.88671875" hidden="1"/>
    <col min="16383" max="16384" width="0.109375" hidden="1"/>
  </cols>
  <sheetData>
    <row r="1" spans="1:3" s="26" customFormat="1" ht="37.200000000000003" customHeight="1" x14ac:dyDescent="0.3">
      <c r="A1" s="28" t="s">
        <v>18</v>
      </c>
      <c r="B1" s="29" t="s">
        <v>20</v>
      </c>
      <c r="C1" s="29" t="s">
        <v>27</v>
      </c>
    </row>
    <row r="2" spans="1:3" ht="237.6" x14ac:dyDescent="0.3">
      <c r="A2" s="25" t="s">
        <v>32</v>
      </c>
      <c r="B2" s="24" t="s">
        <v>89</v>
      </c>
      <c r="C2" s="22"/>
    </row>
    <row r="3" spans="1:3" s="21" customFormat="1" ht="198" x14ac:dyDescent="0.3">
      <c r="A3" s="25" t="s">
        <v>33</v>
      </c>
      <c r="B3" s="24" t="s">
        <v>74</v>
      </c>
      <c r="C3" s="22"/>
    </row>
    <row r="4" spans="1:3" s="21" customFormat="1" ht="198" x14ac:dyDescent="0.3">
      <c r="A4" s="25" t="s">
        <v>34</v>
      </c>
      <c r="B4" s="24" t="s">
        <v>73</v>
      </c>
      <c r="C4" s="22"/>
    </row>
    <row r="5" spans="1:3" s="21" customFormat="1" ht="198" x14ac:dyDescent="0.3">
      <c r="A5" s="25" t="s">
        <v>35</v>
      </c>
      <c r="B5" s="24" t="s">
        <v>72</v>
      </c>
      <c r="C5" s="22"/>
    </row>
    <row r="6" spans="1:3" s="21" customFormat="1" ht="257.39999999999998" x14ac:dyDescent="0.3">
      <c r="A6" s="25" t="s">
        <v>38</v>
      </c>
      <c r="B6" s="24" t="s">
        <v>75</v>
      </c>
      <c r="C6" s="22"/>
    </row>
    <row r="7" spans="1:3" s="21" customFormat="1" ht="99" x14ac:dyDescent="0.3">
      <c r="A7" s="25" t="s">
        <v>28</v>
      </c>
      <c r="B7" s="24" t="s">
        <v>99</v>
      </c>
      <c r="C7" s="22" t="s">
        <v>44</v>
      </c>
    </row>
    <row r="8" spans="1:3" s="21" customFormat="1" ht="158.4" x14ac:dyDescent="0.3">
      <c r="A8" s="25" t="s">
        <v>29</v>
      </c>
      <c r="B8" s="24" t="s">
        <v>76</v>
      </c>
      <c r="C8" s="22" t="s">
        <v>43</v>
      </c>
    </row>
    <row r="9" spans="1:3" s="21" customFormat="1" ht="118.8" x14ac:dyDescent="0.3">
      <c r="A9" s="25" t="s">
        <v>30</v>
      </c>
      <c r="B9" s="24" t="s">
        <v>41</v>
      </c>
      <c r="C9" s="22" t="s">
        <v>42</v>
      </c>
    </row>
    <row r="10" spans="1:3" s="21" customFormat="1" ht="178.2" x14ac:dyDescent="0.3">
      <c r="A10" s="25" t="s">
        <v>31</v>
      </c>
      <c r="B10" s="24" t="s">
        <v>40</v>
      </c>
      <c r="C10" s="22" t="s">
        <v>77</v>
      </c>
    </row>
    <row r="11" spans="1:3" s="21" customFormat="1" ht="158.4" x14ac:dyDescent="0.3">
      <c r="A11" s="25" t="s">
        <v>39</v>
      </c>
      <c r="B11" s="24" t="s">
        <v>50</v>
      </c>
      <c r="C11" s="22" t="s">
        <v>78</v>
      </c>
    </row>
    <row r="12" spans="1:3" s="21" customFormat="1" ht="178.2" x14ac:dyDescent="0.3">
      <c r="A12" s="25" t="s">
        <v>49</v>
      </c>
      <c r="B12" s="24" t="s">
        <v>87</v>
      </c>
      <c r="C12" s="22" t="s">
        <v>79</v>
      </c>
    </row>
    <row r="13" spans="1:3" s="21" customFormat="1" ht="118.8" x14ac:dyDescent="0.3">
      <c r="A13" s="25" t="s">
        <v>51</v>
      </c>
      <c r="B13" s="24" t="s">
        <v>80</v>
      </c>
      <c r="C13" s="22" t="s">
        <v>62</v>
      </c>
    </row>
    <row r="14" spans="1:3" s="21" customFormat="1" ht="158.4" x14ac:dyDescent="0.3">
      <c r="A14" s="25" t="s">
        <v>52</v>
      </c>
      <c r="B14" s="24" t="s">
        <v>53</v>
      </c>
      <c r="C14" s="22" t="s">
        <v>81</v>
      </c>
    </row>
    <row r="15" spans="1:3" s="21" customFormat="1" ht="178.2" x14ac:dyDescent="0.3">
      <c r="A15" s="25" t="s">
        <v>54</v>
      </c>
      <c r="B15" s="24" t="s">
        <v>56</v>
      </c>
      <c r="C15" s="22" t="s">
        <v>82</v>
      </c>
    </row>
    <row r="16" spans="1:3" s="21" customFormat="1" ht="178.2" x14ac:dyDescent="0.3">
      <c r="A16" s="25" t="s">
        <v>55</v>
      </c>
      <c r="B16" s="24" t="s">
        <v>57</v>
      </c>
      <c r="C16" s="24" t="s">
        <v>83</v>
      </c>
    </row>
    <row r="17" spans="1:3" s="21" customFormat="1" ht="118.8" x14ac:dyDescent="0.3">
      <c r="A17" s="25" t="s">
        <v>58</v>
      </c>
      <c r="B17" s="24" t="s">
        <v>84</v>
      </c>
      <c r="C17" s="24" t="s">
        <v>59</v>
      </c>
    </row>
    <row r="18" spans="1:3" s="21" customFormat="1" ht="178.2" x14ac:dyDescent="0.3">
      <c r="A18" s="25" t="s">
        <v>60</v>
      </c>
      <c r="B18" s="24" t="s">
        <v>61</v>
      </c>
      <c r="C18" s="24" t="s">
        <v>85</v>
      </c>
    </row>
    <row r="19" spans="1:3" s="21" customFormat="1" ht="138.6" x14ac:dyDescent="0.3">
      <c r="A19" s="25" t="s">
        <v>71</v>
      </c>
      <c r="B19" s="24" t="s">
        <v>88</v>
      </c>
      <c r="C19" s="24" t="s">
        <v>86</v>
      </c>
    </row>
    <row r="20" spans="1:3" s="21" customFormat="1" x14ac:dyDescent="0.3">
      <c r="A20" s="25"/>
      <c r="B20" s="24"/>
    </row>
    <row r="21" spans="1:3" s="21" customFormat="1" x14ac:dyDescent="0.3">
      <c r="A21" s="25"/>
      <c r="B21" s="24"/>
    </row>
    <row r="22" spans="1:3" s="21" customFormat="1" x14ac:dyDescent="0.3">
      <c r="A22" s="25"/>
      <c r="B22" s="24"/>
    </row>
    <row r="23" spans="1:3" s="21" customFormat="1" x14ac:dyDescent="0.3">
      <c r="A23" s="25"/>
      <c r="B23" s="24"/>
    </row>
    <row r="24" spans="1:3" s="21" customFormat="1" x14ac:dyDescent="0.3">
      <c r="A24" s="25"/>
      <c r="B24" s="24"/>
    </row>
    <row r="25" spans="1:3" s="21" customFormat="1" x14ac:dyDescent="0.3">
      <c r="A25" s="25"/>
      <c r="B25" s="24"/>
    </row>
    <row r="26" spans="1:3" s="21" customFormat="1" x14ac:dyDescent="0.3">
      <c r="A26" s="25"/>
      <c r="B26" s="24"/>
    </row>
    <row r="27" spans="1:3" s="21" customFormat="1" x14ac:dyDescent="0.3">
      <c r="A27" s="25"/>
      <c r="B27" s="24"/>
    </row>
    <row r="28" spans="1:3" s="21" customFormat="1" x14ac:dyDescent="0.3">
      <c r="A28" s="25"/>
      <c r="B28" s="24"/>
    </row>
    <row r="29" spans="1:3" s="21" customFormat="1" x14ac:dyDescent="0.3">
      <c r="A29" s="25"/>
      <c r="B29" s="24"/>
    </row>
    <row r="30" spans="1:3" s="21" customFormat="1" x14ac:dyDescent="0.3">
      <c r="A30" s="25"/>
      <c r="B30" s="24"/>
    </row>
    <row r="31" spans="1:3" s="21" customFormat="1" x14ac:dyDescent="0.3">
      <c r="A31" s="25"/>
      <c r="B31" s="24"/>
    </row>
    <row r="32" spans="1:3" s="21" customFormat="1" x14ac:dyDescent="0.3">
      <c r="A32" s="25"/>
      <c r="B32" s="24"/>
    </row>
    <row r="33" spans="1:2" s="21" customFormat="1" x14ac:dyDescent="0.3">
      <c r="A33" s="25"/>
      <c r="B33" s="24"/>
    </row>
    <row r="34" spans="1:2" s="21" customFormat="1" x14ac:dyDescent="0.3">
      <c r="A34" s="25"/>
      <c r="B34" s="24"/>
    </row>
    <row r="35" spans="1:2" s="21" customFormat="1" x14ac:dyDescent="0.3">
      <c r="A35" s="25"/>
      <c r="B35" s="24"/>
    </row>
    <row r="36" spans="1:2" s="21" customFormat="1" x14ac:dyDescent="0.3">
      <c r="A36" s="25"/>
      <c r="B36" s="24"/>
    </row>
    <row r="37" spans="1:2" s="21" customFormat="1" x14ac:dyDescent="0.3">
      <c r="A37" s="25"/>
      <c r="B37" s="24"/>
    </row>
    <row r="38" spans="1:2" s="21" customFormat="1" x14ac:dyDescent="0.3">
      <c r="A38" s="25"/>
      <c r="B38" s="24"/>
    </row>
    <row r="39" spans="1:2" s="21" customFormat="1" x14ac:dyDescent="0.3">
      <c r="A39" s="25"/>
      <c r="B39" s="24"/>
    </row>
    <row r="40" spans="1:2" s="21" customFormat="1" x14ac:dyDescent="0.3">
      <c r="A40" s="25"/>
      <c r="B40" s="24"/>
    </row>
    <row r="41" spans="1:2" s="21" customFormat="1" x14ac:dyDescent="0.3">
      <c r="A41" s="25"/>
      <c r="B41" s="24"/>
    </row>
    <row r="42" spans="1:2" s="21" customFormat="1" x14ac:dyDescent="0.3">
      <c r="A42" s="25"/>
      <c r="B42" s="24"/>
    </row>
    <row r="43" spans="1:2" s="21" customFormat="1" x14ac:dyDescent="0.3">
      <c r="A43" s="25"/>
      <c r="B43" s="24"/>
    </row>
    <row r="44" spans="1:2" s="21" customFormat="1" x14ac:dyDescent="0.3">
      <c r="A44" s="25"/>
      <c r="B44" s="24"/>
    </row>
    <row r="45" spans="1:2" s="21" customFormat="1" x14ac:dyDescent="0.3">
      <c r="A45" s="25"/>
      <c r="B45" s="24"/>
    </row>
    <row r="46" spans="1:2" s="21" customFormat="1" x14ac:dyDescent="0.3">
      <c r="A46" s="25"/>
      <c r="B46" s="24"/>
    </row>
    <row r="47" spans="1:2" s="21" customFormat="1" x14ac:dyDescent="0.3">
      <c r="A47" s="25"/>
      <c r="B47" s="24"/>
    </row>
    <row r="48" spans="1:2" s="21" customFormat="1" x14ac:dyDescent="0.3">
      <c r="A48" s="25"/>
      <c r="B48" s="24"/>
    </row>
    <row r="49" spans="1:2" s="21" customFormat="1" x14ac:dyDescent="0.3">
      <c r="A49" s="25"/>
      <c r="B49" s="24"/>
    </row>
    <row r="50" spans="1:2" s="21" customFormat="1" x14ac:dyDescent="0.3">
      <c r="A50" s="25"/>
      <c r="B50" s="24"/>
    </row>
    <row r="51" spans="1:2" s="21" customFormat="1" x14ac:dyDescent="0.3">
      <c r="A51" s="25"/>
      <c r="B51" s="24"/>
    </row>
    <row r="52" spans="1:2" s="21" customFormat="1" x14ac:dyDescent="0.3">
      <c r="A52" s="25"/>
      <c r="B52" s="24"/>
    </row>
    <row r="53" spans="1:2" s="21" customFormat="1" x14ac:dyDescent="0.3">
      <c r="A53" s="25"/>
      <c r="B53" s="24"/>
    </row>
    <row r="54" spans="1:2" s="21" customFormat="1" x14ac:dyDescent="0.3">
      <c r="A54" s="25"/>
      <c r="B54" s="24"/>
    </row>
    <row r="55" spans="1:2" s="21" customFormat="1" x14ac:dyDescent="0.3">
      <c r="A55" s="25"/>
      <c r="B55" s="24"/>
    </row>
    <row r="56" spans="1:2" s="21" customFormat="1" x14ac:dyDescent="0.3">
      <c r="A56" s="25"/>
      <c r="B56" s="24"/>
    </row>
    <row r="57" spans="1:2" s="21" customFormat="1" x14ac:dyDescent="0.3">
      <c r="A57" s="25"/>
      <c r="B57" s="24"/>
    </row>
    <row r="58" spans="1:2" s="21" customFormat="1" x14ac:dyDescent="0.3">
      <c r="A58" s="25"/>
      <c r="B58" s="24"/>
    </row>
    <row r="59" spans="1:2" s="21" customFormat="1" x14ac:dyDescent="0.3">
      <c r="A59" s="25"/>
      <c r="B59" s="24"/>
    </row>
    <row r="60" spans="1:2" s="21" customFormat="1" x14ac:dyDescent="0.3">
      <c r="A60" s="25"/>
      <c r="B60" s="24"/>
    </row>
    <row r="61" spans="1:2" s="21" customFormat="1" x14ac:dyDescent="0.3">
      <c r="A61" s="25"/>
      <c r="B61" s="24"/>
    </row>
    <row r="62" spans="1:2" s="21" customFormat="1" x14ac:dyDescent="0.3">
      <c r="A62" s="25"/>
      <c r="B62" s="24"/>
    </row>
    <row r="63" spans="1:2" s="21" customFormat="1" x14ac:dyDescent="0.3">
      <c r="A63" s="25"/>
      <c r="B63" s="24"/>
    </row>
    <row r="64" spans="1:2" s="21" customFormat="1" x14ac:dyDescent="0.3">
      <c r="A64" s="25"/>
      <c r="B64" s="24"/>
    </row>
    <row r="65" spans="1:3" s="21" customFormat="1" x14ac:dyDescent="0.3">
      <c r="A65" s="25"/>
      <c r="B65" s="24"/>
    </row>
    <row r="66" spans="1:3" s="21" customFormat="1" x14ac:dyDescent="0.3">
      <c r="A66" s="25"/>
      <c r="B66" s="24"/>
    </row>
    <row r="67" spans="1:3" s="21" customFormat="1" x14ac:dyDescent="0.3">
      <c r="A67" s="25"/>
      <c r="B67" s="24"/>
    </row>
    <row r="68" spans="1:3" s="21" customFormat="1" x14ac:dyDescent="0.3">
      <c r="A68" s="25"/>
      <c r="B68" s="24"/>
    </row>
    <row r="69" spans="1:3" s="21" customFormat="1" x14ac:dyDescent="0.3">
      <c r="A69" s="25"/>
      <c r="B69" s="24"/>
    </row>
    <row r="70" spans="1:3" x14ac:dyDescent="0.3">
      <c r="C70" s="21"/>
    </row>
    <row r="71" spans="1:3" x14ac:dyDescent="0.3">
      <c r="C71" s="21"/>
    </row>
    <row r="72" spans="1:3" x14ac:dyDescent="0.3">
      <c r="C72" s="21"/>
    </row>
    <row r="73" spans="1:3" x14ac:dyDescent="0.3">
      <c r="C73" s="21"/>
    </row>
    <row r="74" spans="1:3" x14ac:dyDescent="0.3">
      <c r="C74" s="21"/>
    </row>
    <row r="75" spans="1:3" x14ac:dyDescent="0.3">
      <c r="C75" s="21"/>
    </row>
    <row r="76" spans="1:3" x14ac:dyDescent="0.3">
      <c r="C76" s="21"/>
    </row>
    <row r="77" spans="1:3" x14ac:dyDescent="0.3">
      <c r="C77" s="21"/>
    </row>
    <row r="78" spans="1:3" x14ac:dyDescent="0.3">
      <c r="C78" s="21"/>
    </row>
    <row r="79" spans="1:3" x14ac:dyDescent="0.3">
      <c r="C79" s="21"/>
    </row>
    <row r="80" spans="1:3" x14ac:dyDescent="0.3">
      <c r="C80" s="21"/>
    </row>
    <row r="81" spans="3:3" x14ac:dyDescent="0.3">
      <c r="C81" s="21"/>
    </row>
    <row r="82" spans="3:3" x14ac:dyDescent="0.3">
      <c r="C82" s="21"/>
    </row>
    <row r="83" spans="3:3" x14ac:dyDescent="0.3">
      <c r="C83" s="21"/>
    </row>
    <row r="84" spans="3:3" x14ac:dyDescent="0.3">
      <c r="C84" s="21"/>
    </row>
    <row r="85" spans="3:3" x14ac:dyDescent="0.3">
      <c r="C85" s="21"/>
    </row>
  </sheetData>
  <sheetProtection algorithmName="SHA-512" hashValue="DjS5Dz9sd/5Zb3bq8G+ITvNyTAa8BKuPlvnGkj/qXR0JJqinLBH94xyy57z6ZUxV++Y7FIe/hgdpFYTq7LteiQ==" saltValue="ZI6CDxoUmIIegPgBCRaiCg==" spinCount="100000" sheet="1" autoFilter="0"/>
  <pageMargins left="0.7" right="0.7" top="0.75" bottom="0.75" header="0.3" footer="0.3"/>
  <pageSetup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6189C2C42938499CA13C75961A7ED9" ma:contentTypeVersion="9" ma:contentTypeDescription="Create a new document." ma:contentTypeScope="" ma:versionID="f3e63f8852460bc88314ebeb7b636125">
  <xsd:schema xmlns:xsd="http://www.w3.org/2001/XMLSchema" xmlns:xs="http://www.w3.org/2001/XMLSchema" xmlns:p="http://schemas.microsoft.com/office/2006/metadata/properties" xmlns:ns2="88c68383-87e6-47d9-bddd-bf3f846e2f30" xmlns:ns3="186db01c-c4a5-44d8-a310-3ab2db9d5f5c" targetNamespace="http://schemas.microsoft.com/office/2006/metadata/properties" ma:root="true" ma:fieldsID="5535b41d112710ce7ebd42e200115b07" ns2:_="" ns3:_="">
    <xsd:import namespace="88c68383-87e6-47d9-bddd-bf3f846e2f30"/>
    <xsd:import namespace="186db01c-c4a5-44d8-a310-3ab2db9d5f5c"/>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ReportPeriod" minOccurs="0"/>
                <xsd:element ref="ns3:DocBody"/>
                <xsd:element ref="ns3:DocShortBody"/>
                <xsd:element ref="ns3:DocTitle"/>
                <xsd:element ref="ns3:Sign_x002d_off_x0020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68383-87e6-47d9-bddd-bf3f846e2f3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86db01c-c4a5-44d8-a310-3ab2db9d5f5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ReportPeriod" ma:index="15" nillable="true" ma:displayName="ReportingPeriod" ma:format="Dropdown" ma:internalName="ReportPeriod">
      <xsd:simpleType>
        <xsd:restriction base="dms:Choice">
          <xsd:enumeration value="Fall 1"/>
          <xsd:enumeration value="Fall 2"/>
          <xsd:enumeration value="EOY"/>
        </xsd:restriction>
      </xsd:simpleType>
    </xsd:element>
    <xsd:element name="DocBody" ma:index="16" ma:displayName="DocBody" ma:internalName="DocBody">
      <xsd:simpleType>
        <xsd:restriction base="dms:Note"/>
      </xsd:simpleType>
    </xsd:element>
    <xsd:element name="DocShortBody" ma:index="17" ma:displayName="DocShortBody" ma:internalName="DocShortBody">
      <xsd:simpleType>
        <xsd:restriction base="dms:Note"/>
      </xsd:simpleType>
    </xsd:element>
    <xsd:element name="DocTitle" ma:index="18" ma:displayName="DocTitle" ma:internalName="DocTitle">
      <xsd:simpleType>
        <xsd:restriction base="dms:Text">
          <xsd:maxLength value="255"/>
        </xsd:restriction>
      </xsd:simpleType>
    </xsd:element>
    <xsd:element name="Sign_x002d_off_x0020_status" ma:index="19" nillable="true" ma:displayName="Sign-off status" ma:internalName="Sign_x002d_off_x0020_statu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8c68383-87e6-47d9-bddd-bf3f846e2f30">V2FRC72ACC37-661584439-338</_dlc_DocId>
    <_dlc_DocIdUrl xmlns="88c68383-87e6-47d9-bddd-bf3f846e2f30">
      <Url>https://fcmat2.sharepoint.com/sites/intranet/_layouts/15/DocIdRedir.aspx?ID=V2FRC72ACC37-661584439-338</Url>
      <Description>V2FRC72ACC37-661584439-338</Description>
    </_dlc_DocIdUrl>
    <Sign_x002d_off_x0020_status xmlns="186db01c-c4a5-44d8-a310-3ab2db9d5f5c" xsi:nil="true"/>
    <DocShortBody xmlns="186db01c-c4a5-44d8-a310-3ab2db9d5f5c">The CSIS Data Management Assessment (CDMA) is an essential tool designed to help California LEAs baseline and evaluate their organizational standing across critical data management dimensions. This multifaceted assessment provides a comprehensive overview of your data management practices, highlighting areas of strength and opportunities for growth. The CDMA’s flexibility allows it to adapt to your specific needs, making it an invaluable resource for targeting and improving local data management and governance practices.</DocShortBody>
    <DocBody xmlns="186db01c-c4a5-44d8-a310-3ab2db9d5f5c">The CSIS Data Management Assessment (CDMA) is an essential tool designed to help California LEAs baseline and evaluate their organizational standing across critical data management dimensions. This multifaceted assessment provides a comprehensive overview of your data management practices, highlighting areas of strength and opportunities for growth. The CDMA’s flexibility allows it to adapt to your specific needs, making it an invaluable resource for targeting and improving local data management and governance practices.</DocBody>
    <DocTitle xmlns="186db01c-c4a5-44d8-a310-3ab2db9d5f5c">CSIS Data Management Assessment (CDMA)</DocTitle>
    <ReportPeriod xmlns="186db01c-c4a5-44d8-a310-3ab2db9d5f5c" xsi:nil="true"/>
  </documentManagement>
</p:properties>
</file>

<file path=customXml/itemProps1.xml><?xml version="1.0" encoding="utf-8"?>
<ds:datastoreItem xmlns:ds="http://schemas.openxmlformats.org/officeDocument/2006/customXml" ds:itemID="{8F34BB20-1B75-41AA-8864-2762B224E0E9}"/>
</file>

<file path=customXml/itemProps2.xml><?xml version="1.0" encoding="utf-8"?>
<ds:datastoreItem xmlns:ds="http://schemas.openxmlformats.org/officeDocument/2006/customXml" ds:itemID="{B9D9EFAB-8AAD-4623-969F-B2F5537A6A8F}"/>
</file>

<file path=customXml/itemProps3.xml><?xml version="1.0" encoding="utf-8"?>
<ds:datastoreItem xmlns:ds="http://schemas.openxmlformats.org/officeDocument/2006/customXml" ds:itemID="{359BCF09-63E6-4862-B751-8F671CEE420B}"/>
</file>

<file path=customXml/itemProps4.xml><?xml version="1.0" encoding="utf-8"?>
<ds:datastoreItem xmlns:ds="http://schemas.openxmlformats.org/officeDocument/2006/customXml" ds:itemID="{57081DDA-FE30-40C8-A5FF-701EAB826D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Management Assessment</vt:lpstr>
      <vt:lpstr>Glossary of Data Terms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CSIS Data Management Assessment (CDMA)</dc:title>
  <dc:creator/>
  <cp:lastModifiedBy/>
  <dcterms:created xsi:type="dcterms:W3CDTF">2024-11-13T02:55:59Z</dcterms:created>
  <dcterms:modified xsi:type="dcterms:W3CDTF">2024-11-13T16:39:34Z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0x0101003B6189C2C42938499CA13C75961A7ED9</vt:lpwstr>
  </property>
  <property fmtid="{D5CDD505-2E9C-101B-9397-08002B2CF9AE}" pid="4" name="_dlc_DocIdItemGuid">
    <vt:lpwstr>326d3e68-525c-4634-adef-b2d0c2564d29</vt:lpwstr>
  </property>
</Properties>
</file>